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A\Documents\ОБЩИНА ДРЯНОВО\Yordan Mlazev-fsd\БЮДЖЕТ 2023\"/>
    </mc:Choice>
  </mc:AlternateContent>
  <bookViews>
    <workbookView xWindow="0" yWindow="0" windowWidth="22920" windowHeight="104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5" i="1" l="1"/>
  <c r="N75" i="1"/>
  <c r="K75" i="1"/>
  <c r="G75" i="1"/>
  <c r="C75" i="1"/>
  <c r="O74" i="1"/>
  <c r="S74" i="1" s="1"/>
  <c r="B74" i="1"/>
  <c r="B73" i="1"/>
  <c r="R72" i="1"/>
  <c r="Q72" i="1"/>
  <c r="Q75" i="1" s="1"/>
  <c r="P72" i="1"/>
  <c r="O72" i="1" s="1"/>
  <c r="M72" i="1"/>
  <c r="M75" i="1" s="1"/>
  <c r="L72" i="1"/>
  <c r="L75" i="1" s="1"/>
  <c r="K72" i="1"/>
  <c r="J72" i="1" s="1"/>
  <c r="I72" i="1"/>
  <c r="I75" i="1" s="1"/>
  <c r="H72" i="1"/>
  <c r="H75" i="1" s="1"/>
  <c r="G72" i="1"/>
  <c r="F72" i="1" s="1"/>
  <c r="F75" i="1" s="1"/>
  <c r="E72" i="1"/>
  <c r="E75" i="1" s="1"/>
  <c r="D72" i="1"/>
  <c r="D75" i="1" s="1"/>
  <c r="C72" i="1"/>
  <c r="B72" i="1" s="1"/>
  <c r="O71" i="1"/>
  <c r="J71" i="1"/>
  <c r="V71" i="1" s="1"/>
  <c r="F71" i="1"/>
  <c r="T71" i="1" s="1"/>
  <c r="B71" i="1"/>
  <c r="S71" i="1" s="1"/>
  <c r="O70" i="1"/>
  <c r="J70" i="1"/>
  <c r="V70" i="1" s="1"/>
  <c r="F70" i="1"/>
  <c r="T70" i="1" s="1"/>
  <c r="B70" i="1"/>
  <c r="S70" i="1" s="1"/>
  <c r="O69" i="1"/>
  <c r="J69" i="1"/>
  <c r="V69" i="1" s="1"/>
  <c r="F69" i="1"/>
  <c r="T69" i="1" s="1"/>
  <c r="B69" i="1"/>
  <c r="S69" i="1" s="1"/>
  <c r="T68" i="1"/>
  <c r="S68" i="1"/>
  <c r="Q68" i="1"/>
  <c r="O68" i="1"/>
  <c r="U68" i="1" s="1"/>
  <c r="J68" i="1"/>
  <c r="V68" i="1" s="1"/>
  <c r="F68" i="1"/>
  <c r="B68" i="1"/>
  <c r="O67" i="1"/>
  <c r="S67" i="1" s="1"/>
  <c r="J67" i="1"/>
  <c r="U67" i="1" s="1"/>
  <c r="F67" i="1"/>
  <c r="T67" i="1" s="1"/>
  <c r="B67" i="1"/>
  <c r="U66" i="1"/>
  <c r="O66" i="1"/>
  <c r="J66" i="1"/>
  <c r="V66" i="1" s="1"/>
  <c r="F66" i="1"/>
  <c r="T66" i="1" s="1"/>
  <c r="V65" i="1"/>
  <c r="O65" i="1"/>
  <c r="U65" i="1" s="1"/>
  <c r="J65" i="1"/>
  <c r="F65" i="1"/>
  <c r="B65" i="1"/>
  <c r="S65" i="1" s="1"/>
  <c r="V64" i="1"/>
  <c r="O64" i="1"/>
  <c r="U64" i="1" s="1"/>
  <c r="J64" i="1"/>
  <c r="F64" i="1"/>
  <c r="B64" i="1"/>
  <c r="S64" i="1" s="1"/>
  <c r="V63" i="1"/>
  <c r="O63" i="1"/>
  <c r="U63" i="1" s="1"/>
  <c r="J63" i="1"/>
  <c r="F63" i="1"/>
  <c r="B63" i="1"/>
  <c r="S63" i="1" s="1"/>
  <c r="V62" i="1"/>
  <c r="O62" i="1"/>
  <c r="U62" i="1" s="1"/>
  <c r="J62" i="1"/>
  <c r="F62" i="1"/>
  <c r="B62" i="1"/>
  <c r="S62" i="1" s="1"/>
  <c r="V61" i="1"/>
  <c r="O61" i="1"/>
  <c r="U61" i="1" s="1"/>
  <c r="J61" i="1"/>
  <c r="F61" i="1"/>
  <c r="B61" i="1"/>
  <c r="S61" i="1" s="1"/>
  <c r="V60" i="1"/>
  <c r="O60" i="1"/>
  <c r="U60" i="1" s="1"/>
  <c r="J60" i="1"/>
  <c r="F60" i="1"/>
  <c r="B60" i="1"/>
  <c r="S60" i="1" s="1"/>
  <c r="V59" i="1"/>
  <c r="O59" i="1"/>
  <c r="U59" i="1" s="1"/>
  <c r="J59" i="1"/>
  <c r="F59" i="1"/>
  <c r="B59" i="1"/>
  <c r="S59" i="1" s="1"/>
  <c r="V58" i="1"/>
  <c r="O58" i="1"/>
  <c r="U58" i="1" s="1"/>
  <c r="J58" i="1"/>
  <c r="F58" i="1"/>
  <c r="B58" i="1"/>
  <c r="S58" i="1" s="1"/>
  <c r="V57" i="1"/>
  <c r="O57" i="1"/>
  <c r="U57" i="1" s="1"/>
  <c r="J57" i="1"/>
  <c r="F57" i="1"/>
  <c r="B57" i="1"/>
  <c r="S57" i="1" s="1"/>
  <c r="V56" i="1"/>
  <c r="O56" i="1"/>
  <c r="U56" i="1" s="1"/>
  <c r="J56" i="1"/>
  <c r="F56" i="1"/>
  <c r="B56" i="1"/>
  <c r="S56" i="1" s="1"/>
  <c r="V55" i="1"/>
  <c r="O55" i="1"/>
  <c r="U55" i="1" s="1"/>
  <c r="J55" i="1"/>
  <c r="F55" i="1"/>
  <c r="B55" i="1"/>
  <c r="S55" i="1" s="1"/>
  <c r="V54" i="1"/>
  <c r="O54" i="1"/>
  <c r="U54" i="1" s="1"/>
  <c r="J54" i="1"/>
  <c r="F54" i="1"/>
  <c r="B54" i="1"/>
  <c r="S54" i="1" s="1"/>
  <c r="V53" i="1"/>
  <c r="O53" i="1"/>
  <c r="U53" i="1" s="1"/>
  <c r="J53" i="1"/>
  <c r="F53" i="1"/>
  <c r="B53" i="1"/>
  <c r="S53" i="1" s="1"/>
  <c r="V52" i="1"/>
  <c r="O52" i="1"/>
  <c r="U52" i="1" s="1"/>
  <c r="J52" i="1"/>
  <c r="F52" i="1"/>
  <c r="B52" i="1"/>
  <c r="S52" i="1" s="1"/>
  <c r="V51" i="1"/>
  <c r="O51" i="1"/>
  <c r="U51" i="1" s="1"/>
  <c r="J51" i="1"/>
  <c r="F51" i="1"/>
  <c r="B51" i="1"/>
  <c r="S51" i="1" s="1"/>
  <c r="O50" i="1"/>
  <c r="T50" i="1" s="1"/>
  <c r="J50" i="1"/>
  <c r="V50" i="1" s="1"/>
  <c r="F50" i="1"/>
  <c r="B50" i="1"/>
  <c r="V49" i="1"/>
  <c r="O49" i="1"/>
  <c r="T49" i="1" s="1"/>
  <c r="J49" i="1"/>
  <c r="F49" i="1"/>
  <c r="B49" i="1"/>
  <c r="V48" i="1"/>
  <c r="O48" i="1"/>
  <c r="T48" i="1" s="1"/>
  <c r="J48" i="1"/>
  <c r="F48" i="1"/>
  <c r="B48" i="1"/>
  <c r="V47" i="1"/>
  <c r="O47" i="1"/>
  <c r="T47" i="1" s="1"/>
  <c r="J47" i="1"/>
  <c r="F47" i="1"/>
  <c r="B47" i="1"/>
  <c r="V46" i="1"/>
  <c r="O46" i="1"/>
  <c r="T46" i="1" s="1"/>
  <c r="J46" i="1"/>
  <c r="F46" i="1"/>
  <c r="B46" i="1"/>
  <c r="O45" i="1"/>
  <c r="S45" i="1" s="1"/>
  <c r="J45" i="1"/>
  <c r="V45" i="1" s="1"/>
  <c r="F45" i="1"/>
  <c r="T45" i="1" s="1"/>
  <c r="B45" i="1"/>
  <c r="O44" i="1"/>
  <c r="S44" i="1" s="1"/>
  <c r="J44" i="1"/>
  <c r="V44" i="1" s="1"/>
  <c r="F44" i="1"/>
  <c r="T44" i="1" s="1"/>
  <c r="B44" i="1"/>
  <c r="O43" i="1"/>
  <c r="S43" i="1" s="1"/>
  <c r="J43" i="1"/>
  <c r="V43" i="1" s="1"/>
  <c r="F43" i="1"/>
  <c r="T43" i="1" s="1"/>
  <c r="B43" i="1"/>
  <c r="O42" i="1"/>
  <c r="S42" i="1" s="1"/>
  <c r="J42" i="1"/>
  <c r="U42" i="1" s="1"/>
  <c r="F42" i="1"/>
  <c r="T42" i="1" s="1"/>
  <c r="B42" i="1"/>
  <c r="O41" i="1"/>
  <c r="J41" i="1"/>
  <c r="V41" i="1" s="1"/>
  <c r="F41" i="1"/>
  <c r="T41" i="1" s="1"/>
  <c r="B41" i="1"/>
  <c r="S41" i="1" s="1"/>
  <c r="O40" i="1"/>
  <c r="J40" i="1"/>
  <c r="V40" i="1" s="1"/>
  <c r="F40" i="1"/>
  <c r="T40" i="1" s="1"/>
  <c r="B40" i="1"/>
  <c r="S40" i="1" s="1"/>
  <c r="O39" i="1"/>
  <c r="J39" i="1"/>
  <c r="V39" i="1" s="1"/>
  <c r="F39" i="1"/>
  <c r="T39" i="1" s="1"/>
  <c r="B39" i="1"/>
  <c r="S39" i="1" s="1"/>
  <c r="O38" i="1"/>
  <c r="J38" i="1"/>
  <c r="V38" i="1" s="1"/>
  <c r="F38" i="1"/>
  <c r="T38" i="1" s="1"/>
  <c r="B38" i="1"/>
  <c r="S38" i="1" s="1"/>
  <c r="O37" i="1"/>
  <c r="J37" i="1"/>
  <c r="V37" i="1" s="1"/>
  <c r="F37" i="1"/>
  <c r="T37" i="1" s="1"/>
  <c r="B37" i="1"/>
  <c r="S37" i="1" s="1"/>
  <c r="O36" i="1"/>
  <c r="T36" i="1" s="1"/>
  <c r="J36" i="1"/>
  <c r="V36" i="1" s="1"/>
  <c r="F36" i="1"/>
  <c r="U35" i="1"/>
  <c r="O35" i="1"/>
  <c r="J35" i="1"/>
  <c r="V35" i="1" s="1"/>
  <c r="F35" i="1"/>
  <c r="T35" i="1" s="1"/>
  <c r="O34" i="1"/>
  <c r="T34" i="1" s="1"/>
  <c r="J34" i="1"/>
  <c r="V34" i="1" s="1"/>
  <c r="F34" i="1"/>
  <c r="B34" i="1"/>
  <c r="O33" i="1"/>
  <c r="T33" i="1" s="1"/>
  <c r="J33" i="1"/>
  <c r="V33" i="1" s="1"/>
  <c r="F33" i="1"/>
  <c r="B33" i="1"/>
  <c r="O32" i="1"/>
  <c r="T32" i="1" s="1"/>
  <c r="J32" i="1"/>
  <c r="V32" i="1" s="1"/>
  <c r="F32" i="1"/>
  <c r="B32" i="1"/>
  <c r="O31" i="1"/>
  <c r="T31" i="1" s="1"/>
  <c r="J31" i="1"/>
  <c r="V31" i="1" s="1"/>
  <c r="F31" i="1"/>
  <c r="B31" i="1"/>
  <c r="O30" i="1"/>
  <c r="T30" i="1" s="1"/>
  <c r="J30" i="1"/>
  <c r="V30" i="1" s="1"/>
  <c r="F30" i="1"/>
  <c r="B30" i="1"/>
  <c r="O29" i="1"/>
  <c r="S29" i="1" s="1"/>
  <c r="J29" i="1"/>
  <c r="V29" i="1" s="1"/>
  <c r="F29" i="1"/>
  <c r="T29" i="1" s="1"/>
  <c r="B29" i="1"/>
  <c r="T28" i="1"/>
  <c r="O28" i="1"/>
  <c r="S28" i="1" s="1"/>
  <c r="J28" i="1"/>
  <c r="U28" i="1" s="1"/>
  <c r="F28" i="1"/>
  <c r="B28" i="1"/>
  <c r="T27" i="1"/>
  <c r="O27" i="1"/>
  <c r="S27" i="1" s="1"/>
  <c r="J27" i="1"/>
  <c r="F27" i="1"/>
  <c r="B27" i="1"/>
  <c r="T26" i="1"/>
  <c r="O26" i="1"/>
  <c r="S26" i="1" s="1"/>
  <c r="J26" i="1"/>
  <c r="F26" i="1"/>
  <c r="B26" i="1"/>
  <c r="T25" i="1"/>
  <c r="O25" i="1"/>
  <c r="S25" i="1" s="1"/>
  <c r="J25" i="1"/>
  <c r="V25" i="1" s="1"/>
  <c r="F25" i="1"/>
  <c r="B25" i="1"/>
  <c r="U24" i="1"/>
  <c r="T24" i="1"/>
  <c r="O24" i="1"/>
  <c r="S24" i="1" s="1"/>
  <c r="J24" i="1"/>
  <c r="F24" i="1"/>
  <c r="B24" i="1"/>
  <c r="T23" i="1"/>
  <c r="O23" i="1"/>
  <c r="S23" i="1" s="1"/>
  <c r="J23" i="1"/>
  <c r="V23" i="1" s="1"/>
  <c r="F23" i="1"/>
  <c r="B23" i="1"/>
  <c r="O22" i="1"/>
  <c r="J22" i="1"/>
  <c r="F22" i="1"/>
  <c r="T22" i="1" s="1"/>
  <c r="B22" i="1"/>
  <c r="S22" i="1" s="1"/>
  <c r="O21" i="1"/>
  <c r="U21" i="1" s="1"/>
  <c r="J21" i="1"/>
  <c r="V21" i="1" s="1"/>
  <c r="F21" i="1"/>
  <c r="T21" i="1" s="1"/>
  <c r="B21" i="1"/>
  <c r="S21" i="1" s="1"/>
  <c r="O20" i="1"/>
  <c r="U20" i="1" s="1"/>
  <c r="J20" i="1"/>
  <c r="F20" i="1"/>
  <c r="T20" i="1" s="1"/>
  <c r="B20" i="1"/>
  <c r="S20" i="1" s="1"/>
  <c r="O19" i="1"/>
  <c r="U19" i="1" s="1"/>
  <c r="J19" i="1"/>
  <c r="V19" i="1" s="1"/>
  <c r="F19" i="1"/>
  <c r="T19" i="1" s="1"/>
  <c r="B19" i="1"/>
  <c r="S19" i="1" s="1"/>
  <c r="O18" i="1"/>
  <c r="U18" i="1" s="1"/>
  <c r="J18" i="1"/>
  <c r="F18" i="1"/>
  <c r="T18" i="1" s="1"/>
  <c r="B18" i="1"/>
  <c r="S18" i="1" s="1"/>
  <c r="O17" i="1"/>
  <c r="J17" i="1"/>
  <c r="F17" i="1"/>
  <c r="B17" i="1"/>
  <c r="J16" i="1"/>
  <c r="F16" i="1"/>
  <c r="B16" i="1"/>
  <c r="O15" i="1"/>
  <c r="U15" i="1" s="1"/>
  <c r="J15" i="1"/>
  <c r="F15" i="1"/>
  <c r="T15" i="1" s="1"/>
  <c r="B15" i="1"/>
  <c r="S15" i="1" s="1"/>
  <c r="O14" i="1"/>
  <c r="J14" i="1"/>
  <c r="F14" i="1"/>
  <c r="B14" i="1"/>
  <c r="V13" i="1"/>
  <c r="O13" i="1"/>
  <c r="J13" i="1"/>
  <c r="F13" i="1"/>
  <c r="B13" i="1"/>
  <c r="S13" i="1" s="1"/>
  <c r="S72" i="1" l="1"/>
  <c r="U72" i="1"/>
  <c r="O75" i="1"/>
  <c r="T72" i="1"/>
  <c r="U14" i="1"/>
  <c r="T14" i="1"/>
  <c r="S14" i="1"/>
  <c r="V18" i="1"/>
  <c r="V20" i="1"/>
  <c r="V22" i="1"/>
  <c r="V24" i="1"/>
  <c r="U26" i="1"/>
  <c r="V26" i="1"/>
  <c r="V72" i="1"/>
  <c r="J75" i="1"/>
  <c r="U13" i="1"/>
  <c r="T13" i="1"/>
  <c r="T17" i="1"/>
  <c r="S17" i="1"/>
  <c r="U23" i="1"/>
  <c r="U25" i="1"/>
  <c r="V27" i="1"/>
  <c r="B75" i="1"/>
  <c r="U30" i="1"/>
  <c r="U31" i="1"/>
  <c r="U32" i="1"/>
  <c r="U33" i="1"/>
  <c r="U46" i="1"/>
  <c r="U47" i="1"/>
  <c r="U48" i="1"/>
  <c r="U49" i="1"/>
  <c r="U27" i="1"/>
  <c r="U43" i="1"/>
  <c r="U44" i="1"/>
  <c r="Q73" i="1"/>
  <c r="O73" i="1" s="1"/>
  <c r="V28" i="1"/>
  <c r="S30" i="1"/>
  <c r="S31" i="1"/>
  <c r="S32" i="1"/>
  <c r="S33" i="1"/>
  <c r="S34" i="1"/>
  <c r="U37" i="1"/>
  <c r="U38" i="1"/>
  <c r="U39" i="1"/>
  <c r="U40" i="1"/>
  <c r="V42" i="1"/>
  <c r="S46" i="1"/>
  <c r="S47" i="1"/>
  <c r="S48" i="1"/>
  <c r="S49" i="1"/>
  <c r="S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V67" i="1"/>
  <c r="U69" i="1"/>
  <c r="U70" i="1"/>
  <c r="P75" i="1"/>
  <c r="T73" i="1" l="1"/>
  <c r="S73" i="1"/>
  <c r="U73" i="1"/>
  <c r="U75" i="1"/>
  <c r="S75" i="1"/>
  <c r="T75" i="1"/>
</calcChain>
</file>

<file path=xl/sharedStrings.xml><?xml version="1.0" encoding="utf-8"?>
<sst xmlns="http://schemas.openxmlformats.org/spreadsheetml/2006/main" count="102" uniqueCount="44">
  <si>
    <t>ПРИЛОЖЕНИЕ № 3</t>
  </si>
  <si>
    <t>СПРАВКА</t>
  </si>
  <si>
    <r>
      <t>за разходите по разпоредители с бюджетни кредити по бюджет 2022 г</t>
    </r>
    <r>
      <rPr>
        <sz val="12"/>
        <rFont val="Tahoma"/>
        <family val="2"/>
        <charset val="204"/>
      </rPr>
      <t xml:space="preserve">. </t>
    </r>
    <r>
      <rPr>
        <b/>
        <sz val="12"/>
        <rFont val="Tahoma"/>
        <family val="2"/>
        <charset val="204"/>
      </rPr>
      <t>и бюджет 2023 г.</t>
    </r>
  </si>
  <si>
    <t>РАЗПОРЕДИТЕЛИ С</t>
  </si>
  <si>
    <t>БЮДЖЕТ 2022 г.</t>
  </si>
  <si>
    <t>ПРОЕКТ 2023  г.</t>
  </si>
  <si>
    <t>РЪСТ</t>
  </si>
  <si>
    <t>% НА</t>
  </si>
  <si>
    <t>БЮДЖЕТНИ КРЕДИТИ</t>
  </si>
  <si>
    <t>ПЪРВОНАЧАЛЕН</t>
  </si>
  <si>
    <t>УТОЧНЕН ПЛАН</t>
  </si>
  <si>
    <t>ИЗПЪЛНЕНИЕ</t>
  </si>
  <si>
    <t>НЕРАЗПЛ.</t>
  </si>
  <si>
    <t>ИЗПЪЛН.</t>
  </si>
  <si>
    <t>ОБЩО</t>
  </si>
  <si>
    <t>ДД</t>
  </si>
  <si>
    <t>ДДДМП</t>
  </si>
  <si>
    <t>МД</t>
  </si>
  <si>
    <t>РАЗХ.</t>
  </si>
  <si>
    <t>к.14/к.2</t>
  </si>
  <si>
    <t>к.10/к.2</t>
  </si>
  <si>
    <t>к.10/к.6</t>
  </si>
  <si>
    <t>к.6/к.2</t>
  </si>
  <si>
    <t>1. ОБЩИНСКА АДМИНИСТРАЦИЯ И ДЕЙНОСТИТЕ КЪМ НЕЯ</t>
  </si>
  <si>
    <t xml:space="preserve">    заплати</t>
  </si>
  <si>
    <t xml:space="preserve">    издръжка</t>
  </si>
  <si>
    <t>в т.ч. 90 % субсидия</t>
  </si>
  <si>
    <t xml:space="preserve"> в т.ч. РЕЗЕРВ</t>
  </si>
  <si>
    <t>2. СУ "М. РАЙКОВИЧ"</t>
  </si>
  <si>
    <t>5.ОУ "Б. КИРО" Ц. ЛИВАДА</t>
  </si>
  <si>
    <t>3. ПГИ "РАЧО СТОЯНОВ"</t>
  </si>
  <si>
    <t xml:space="preserve">4. ДГ "ДЕТЕЛИНА" </t>
  </si>
  <si>
    <t>5. ДЕТСКИ ЯСЛИ</t>
  </si>
  <si>
    <t>6. ОП "Чисто Дряново"</t>
  </si>
  <si>
    <t>7. Комплекс за социални услуги
за възсрастни хора</t>
  </si>
  <si>
    <t>8. ИСТОРИЧЕСКИ МУЗЕЙ</t>
  </si>
  <si>
    <t>ВСИЧКО:</t>
  </si>
  <si>
    <t>в т.ч. КАПИТАЛОВИ РАЗХОДИ</t>
  </si>
  <si>
    <t xml:space="preserve">РЕЗЕРВ </t>
  </si>
  <si>
    <t>ОБЩО:</t>
  </si>
  <si>
    <t>ДИРЕКТОР ДИРЕКЦИЯ "МДТБФ":…………………………………</t>
  </si>
  <si>
    <t>КМЕТ:………………………………………</t>
  </si>
  <si>
    <t xml:space="preserve">                                                                 /Й.Млъзев/</t>
  </si>
  <si>
    <t xml:space="preserve">                   /Т. Панчев/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</si>
</sst>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ahoma"/>
      <family val="2"/>
      <charset val="204"/>
    </font>
    <font>
      <sz val="12"/>
      <name val="Arial"/>
      <family val="2"/>
      <charset val="204"/>
    </font>
    <font>
      <sz val="12"/>
      <name val="Tahoma"/>
      <family val="2"/>
      <charset val="204"/>
    </font>
    <font>
      <b/>
      <sz val="10"/>
      <name val="Tahoma"/>
      <family val="2"/>
      <charset val="204"/>
    </font>
    <font>
      <sz val="11"/>
      <name val="Calibri"/>
      <family val="2"/>
      <scheme val="minor"/>
    </font>
    <font>
      <b/>
      <sz val="10"/>
      <color rgb="FFFF0000"/>
      <name val="Arial"/>
      <family val="2"/>
      <charset val="204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Fill="1"/>
    <xf numFmtId="0" fontId="2" fillId="2" borderId="0" xfId="0" applyFont="1" applyFill="1"/>
    <xf numFmtId="0" fontId="0" fillId="0" borderId="0" xfId="0" applyFill="1"/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Border="1"/>
    <xf numFmtId="0" fontId="8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" xfId="0" applyFont="1" applyFill="1" applyBorder="1"/>
    <xf numFmtId="0" fontId="0" fillId="0" borderId="5" xfId="0" applyFill="1" applyBorder="1"/>
    <xf numFmtId="0" fontId="0" fillId="0" borderId="8" xfId="0" applyBorder="1"/>
    <xf numFmtId="0" fontId="4" fillId="0" borderId="8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/>
    <xf numFmtId="0" fontId="0" fillId="0" borderId="6" xfId="0" applyBorder="1"/>
    <xf numFmtId="0" fontId="4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Fill="1" applyBorder="1" applyAlignment="1">
      <alignment wrapText="1"/>
    </xf>
    <xf numFmtId="0" fontId="4" fillId="0" borderId="2" xfId="0" applyFont="1" applyFill="1" applyBorder="1"/>
    <xf numFmtId="2" fontId="4" fillId="0" borderId="5" xfId="0" applyNumberFormat="1" applyFont="1" applyBorder="1"/>
    <xf numFmtId="0" fontId="4" fillId="0" borderId="0" xfId="0" applyFont="1"/>
    <xf numFmtId="0" fontId="2" fillId="0" borderId="5" xfId="0" applyFont="1" applyFill="1" applyBorder="1" applyAlignment="1">
      <alignment wrapText="1"/>
    </xf>
    <xf numFmtId="0" fontId="0" fillId="0" borderId="2" xfId="0" applyFill="1" applyBorder="1"/>
    <xf numFmtId="0" fontId="9" fillId="0" borderId="5" xfId="0" applyFont="1" applyFill="1" applyBorder="1"/>
    <xf numFmtId="0" fontId="9" fillId="0" borderId="2" xfId="0" applyFont="1" applyFill="1" applyBorder="1"/>
    <xf numFmtId="0" fontId="0" fillId="0" borderId="5" xfId="0" applyBorder="1"/>
    <xf numFmtId="0" fontId="4" fillId="0" borderId="8" xfId="0" applyFont="1" applyFill="1" applyBorder="1"/>
    <xf numFmtId="0" fontId="9" fillId="0" borderId="0" xfId="0" applyFont="1" applyFill="1"/>
    <xf numFmtId="0" fontId="3" fillId="0" borderId="5" xfId="0" applyFont="1" applyFill="1" applyBorder="1"/>
    <xf numFmtId="0" fontId="2" fillId="0" borderId="2" xfId="0" applyFont="1" applyFill="1" applyBorder="1" applyAlignment="1">
      <alignment wrapText="1"/>
    </xf>
    <xf numFmtId="0" fontId="10" fillId="0" borderId="5" xfId="0" applyFont="1" applyFill="1" applyBorder="1"/>
    <xf numFmtId="0" fontId="11" fillId="0" borderId="5" xfId="0" applyFont="1" applyFill="1" applyBorder="1"/>
    <xf numFmtId="0" fontId="12" fillId="0" borderId="5" xfId="0" applyFont="1" applyFill="1" applyBorder="1"/>
    <xf numFmtId="0" fontId="1" fillId="0" borderId="5" xfId="0" applyFont="1" applyFill="1" applyBorder="1"/>
    <xf numFmtId="0" fontId="8" fillId="0" borderId="5" xfId="0" applyFont="1" applyFill="1" applyBorder="1" applyAlignment="1">
      <alignment horizontal="right" wrapText="1"/>
    </xf>
    <xf numFmtId="0" fontId="8" fillId="0" borderId="5" xfId="0" applyFont="1" applyBorder="1"/>
    <xf numFmtId="0" fontId="4" fillId="0" borderId="5" xfId="0" applyFont="1" applyBorder="1"/>
    <xf numFmtId="0" fontId="9" fillId="0" borderId="5" xfId="0" applyFont="1" applyBorder="1"/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Fill="1" applyBorder="1"/>
    <xf numFmtId="2" fontId="4" fillId="0" borderId="0" xfId="0" applyNumberFormat="1" applyFont="1" applyBorder="1"/>
    <xf numFmtId="0" fontId="10" fillId="0" borderId="0" xfId="0" applyFont="1" applyFill="1" applyBorder="1"/>
    <xf numFmtId="0" fontId="0" fillId="0" borderId="0" xfId="0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workbookViewId="0">
      <selection activeCell="J11" sqref="J11"/>
    </sheetView>
  </sheetViews>
  <sheetFormatPr defaultRowHeight="15" x14ac:dyDescent="0.25"/>
  <cols>
    <col min="1" max="1" width="32.42578125" style="1" customWidth="1"/>
    <col min="2" max="2" width="9" hidden="1" customWidth="1"/>
    <col min="3" max="3" width="8.7109375" hidden="1" customWidth="1"/>
    <col min="4" max="4" width="7.28515625" hidden="1" customWidth="1"/>
    <col min="5" max="5" width="8.42578125" hidden="1" customWidth="1"/>
    <col min="6" max="6" width="9.42578125" customWidth="1"/>
    <col min="7" max="7" width="8.85546875" customWidth="1"/>
    <col min="8" max="8" width="7.7109375" customWidth="1"/>
    <col min="10" max="10" width="11.85546875" customWidth="1"/>
    <col min="11" max="11" width="8.7109375" customWidth="1"/>
    <col min="12" max="12" width="7.42578125" customWidth="1"/>
    <col min="13" max="13" width="8.42578125" customWidth="1"/>
    <col min="14" max="14" width="7.7109375" hidden="1" customWidth="1"/>
    <col min="16" max="16" width="8.7109375" style="7" customWidth="1"/>
    <col min="17" max="18" width="8.7109375" customWidth="1"/>
    <col min="19" max="19" width="7.140625" hidden="1" customWidth="1"/>
    <col min="20" max="20" width="7.42578125" customWidth="1"/>
    <col min="21" max="21" width="7.140625" customWidth="1"/>
    <col min="23" max="23" width="11.140625" customWidth="1"/>
    <col min="24" max="24" width="13" customWidth="1"/>
    <col min="257" max="257" width="32.42578125" customWidth="1"/>
    <col min="258" max="261" width="0" hidden="1" customWidth="1"/>
    <col min="262" max="262" width="9.42578125" customWidth="1"/>
    <col min="263" max="263" width="8.85546875" customWidth="1"/>
    <col min="264" max="264" width="7.7109375" customWidth="1"/>
    <col min="266" max="266" width="9" customWidth="1"/>
    <col min="267" max="267" width="8.7109375" customWidth="1"/>
    <col min="268" max="268" width="7.42578125" customWidth="1"/>
    <col min="269" max="269" width="8.42578125" customWidth="1"/>
    <col min="270" max="270" width="0" hidden="1" customWidth="1"/>
    <col min="272" max="272" width="8.5703125" customWidth="1"/>
    <col min="273" max="273" width="7.42578125" customWidth="1"/>
    <col min="274" max="274" width="8.140625" customWidth="1"/>
    <col min="275" max="275" width="0" hidden="1" customWidth="1"/>
    <col min="276" max="276" width="7.42578125" customWidth="1"/>
    <col min="277" max="277" width="7.140625" customWidth="1"/>
    <col min="513" max="513" width="32.42578125" customWidth="1"/>
    <col min="514" max="517" width="0" hidden="1" customWidth="1"/>
    <col min="518" max="518" width="9.42578125" customWidth="1"/>
    <col min="519" max="519" width="8.85546875" customWidth="1"/>
    <col min="520" max="520" width="7.7109375" customWidth="1"/>
    <col min="522" max="522" width="9" customWidth="1"/>
    <col min="523" max="523" width="8.7109375" customWidth="1"/>
    <col min="524" max="524" width="7.42578125" customWidth="1"/>
    <col min="525" max="525" width="8.42578125" customWidth="1"/>
    <col min="526" max="526" width="0" hidden="1" customWidth="1"/>
    <col min="528" max="528" width="8.5703125" customWidth="1"/>
    <col min="529" max="529" width="7.42578125" customWidth="1"/>
    <col min="530" max="530" width="8.140625" customWidth="1"/>
    <col min="531" max="531" width="0" hidden="1" customWidth="1"/>
    <col min="532" max="532" width="7.42578125" customWidth="1"/>
    <col min="533" max="533" width="7.140625" customWidth="1"/>
    <col min="769" max="769" width="32.42578125" customWidth="1"/>
    <col min="770" max="773" width="0" hidden="1" customWidth="1"/>
    <col min="774" max="774" width="9.42578125" customWidth="1"/>
    <col min="775" max="775" width="8.85546875" customWidth="1"/>
    <col min="776" max="776" width="7.7109375" customWidth="1"/>
    <col min="778" max="778" width="9" customWidth="1"/>
    <col min="779" max="779" width="8.7109375" customWidth="1"/>
    <col min="780" max="780" width="7.42578125" customWidth="1"/>
    <col min="781" max="781" width="8.42578125" customWidth="1"/>
    <col min="782" max="782" width="0" hidden="1" customWidth="1"/>
    <col min="784" max="784" width="8.5703125" customWidth="1"/>
    <col min="785" max="785" width="7.42578125" customWidth="1"/>
    <col min="786" max="786" width="8.140625" customWidth="1"/>
    <col min="787" max="787" width="0" hidden="1" customWidth="1"/>
    <col min="788" max="788" width="7.42578125" customWidth="1"/>
    <col min="789" max="789" width="7.140625" customWidth="1"/>
    <col min="1025" max="1025" width="32.42578125" customWidth="1"/>
    <col min="1026" max="1029" width="0" hidden="1" customWidth="1"/>
    <col min="1030" max="1030" width="9.42578125" customWidth="1"/>
    <col min="1031" max="1031" width="8.85546875" customWidth="1"/>
    <col min="1032" max="1032" width="7.7109375" customWidth="1"/>
    <col min="1034" max="1034" width="9" customWidth="1"/>
    <col min="1035" max="1035" width="8.7109375" customWidth="1"/>
    <col min="1036" max="1036" width="7.42578125" customWidth="1"/>
    <col min="1037" max="1037" width="8.42578125" customWidth="1"/>
    <col min="1038" max="1038" width="0" hidden="1" customWidth="1"/>
    <col min="1040" max="1040" width="8.5703125" customWidth="1"/>
    <col min="1041" max="1041" width="7.42578125" customWidth="1"/>
    <col min="1042" max="1042" width="8.140625" customWidth="1"/>
    <col min="1043" max="1043" width="0" hidden="1" customWidth="1"/>
    <col min="1044" max="1044" width="7.42578125" customWidth="1"/>
    <col min="1045" max="1045" width="7.140625" customWidth="1"/>
    <col min="1281" max="1281" width="32.42578125" customWidth="1"/>
    <col min="1282" max="1285" width="0" hidden="1" customWidth="1"/>
    <col min="1286" max="1286" width="9.42578125" customWidth="1"/>
    <col min="1287" max="1287" width="8.85546875" customWidth="1"/>
    <col min="1288" max="1288" width="7.7109375" customWidth="1"/>
    <col min="1290" max="1290" width="9" customWidth="1"/>
    <col min="1291" max="1291" width="8.7109375" customWidth="1"/>
    <col min="1292" max="1292" width="7.42578125" customWidth="1"/>
    <col min="1293" max="1293" width="8.42578125" customWidth="1"/>
    <col min="1294" max="1294" width="0" hidden="1" customWidth="1"/>
    <col min="1296" max="1296" width="8.5703125" customWidth="1"/>
    <col min="1297" max="1297" width="7.42578125" customWidth="1"/>
    <col min="1298" max="1298" width="8.140625" customWidth="1"/>
    <col min="1299" max="1299" width="0" hidden="1" customWidth="1"/>
    <col min="1300" max="1300" width="7.42578125" customWidth="1"/>
    <col min="1301" max="1301" width="7.140625" customWidth="1"/>
    <col min="1537" max="1537" width="32.42578125" customWidth="1"/>
    <col min="1538" max="1541" width="0" hidden="1" customWidth="1"/>
    <col min="1542" max="1542" width="9.42578125" customWidth="1"/>
    <col min="1543" max="1543" width="8.85546875" customWidth="1"/>
    <col min="1544" max="1544" width="7.7109375" customWidth="1"/>
    <col min="1546" max="1546" width="9" customWidth="1"/>
    <col min="1547" max="1547" width="8.7109375" customWidth="1"/>
    <col min="1548" max="1548" width="7.42578125" customWidth="1"/>
    <col min="1549" max="1549" width="8.42578125" customWidth="1"/>
    <col min="1550" max="1550" width="0" hidden="1" customWidth="1"/>
    <col min="1552" max="1552" width="8.5703125" customWidth="1"/>
    <col min="1553" max="1553" width="7.42578125" customWidth="1"/>
    <col min="1554" max="1554" width="8.140625" customWidth="1"/>
    <col min="1555" max="1555" width="0" hidden="1" customWidth="1"/>
    <col min="1556" max="1556" width="7.42578125" customWidth="1"/>
    <col min="1557" max="1557" width="7.140625" customWidth="1"/>
    <col min="1793" max="1793" width="32.42578125" customWidth="1"/>
    <col min="1794" max="1797" width="0" hidden="1" customWidth="1"/>
    <col min="1798" max="1798" width="9.42578125" customWidth="1"/>
    <col min="1799" max="1799" width="8.85546875" customWidth="1"/>
    <col min="1800" max="1800" width="7.7109375" customWidth="1"/>
    <col min="1802" max="1802" width="9" customWidth="1"/>
    <col min="1803" max="1803" width="8.7109375" customWidth="1"/>
    <col min="1804" max="1804" width="7.42578125" customWidth="1"/>
    <col min="1805" max="1805" width="8.42578125" customWidth="1"/>
    <col min="1806" max="1806" width="0" hidden="1" customWidth="1"/>
    <col min="1808" max="1808" width="8.5703125" customWidth="1"/>
    <col min="1809" max="1809" width="7.42578125" customWidth="1"/>
    <col min="1810" max="1810" width="8.140625" customWidth="1"/>
    <col min="1811" max="1811" width="0" hidden="1" customWidth="1"/>
    <col min="1812" max="1812" width="7.42578125" customWidth="1"/>
    <col min="1813" max="1813" width="7.140625" customWidth="1"/>
    <col min="2049" max="2049" width="32.42578125" customWidth="1"/>
    <col min="2050" max="2053" width="0" hidden="1" customWidth="1"/>
    <col min="2054" max="2054" width="9.42578125" customWidth="1"/>
    <col min="2055" max="2055" width="8.85546875" customWidth="1"/>
    <col min="2056" max="2056" width="7.7109375" customWidth="1"/>
    <col min="2058" max="2058" width="9" customWidth="1"/>
    <col min="2059" max="2059" width="8.7109375" customWidth="1"/>
    <col min="2060" max="2060" width="7.42578125" customWidth="1"/>
    <col min="2061" max="2061" width="8.42578125" customWidth="1"/>
    <col min="2062" max="2062" width="0" hidden="1" customWidth="1"/>
    <col min="2064" max="2064" width="8.5703125" customWidth="1"/>
    <col min="2065" max="2065" width="7.42578125" customWidth="1"/>
    <col min="2066" max="2066" width="8.140625" customWidth="1"/>
    <col min="2067" max="2067" width="0" hidden="1" customWidth="1"/>
    <col min="2068" max="2068" width="7.42578125" customWidth="1"/>
    <col min="2069" max="2069" width="7.140625" customWidth="1"/>
    <col min="2305" max="2305" width="32.42578125" customWidth="1"/>
    <col min="2306" max="2309" width="0" hidden="1" customWidth="1"/>
    <col min="2310" max="2310" width="9.42578125" customWidth="1"/>
    <col min="2311" max="2311" width="8.85546875" customWidth="1"/>
    <col min="2312" max="2312" width="7.7109375" customWidth="1"/>
    <col min="2314" max="2314" width="9" customWidth="1"/>
    <col min="2315" max="2315" width="8.7109375" customWidth="1"/>
    <col min="2316" max="2316" width="7.42578125" customWidth="1"/>
    <col min="2317" max="2317" width="8.42578125" customWidth="1"/>
    <col min="2318" max="2318" width="0" hidden="1" customWidth="1"/>
    <col min="2320" max="2320" width="8.5703125" customWidth="1"/>
    <col min="2321" max="2321" width="7.42578125" customWidth="1"/>
    <col min="2322" max="2322" width="8.140625" customWidth="1"/>
    <col min="2323" max="2323" width="0" hidden="1" customWidth="1"/>
    <col min="2324" max="2324" width="7.42578125" customWidth="1"/>
    <col min="2325" max="2325" width="7.140625" customWidth="1"/>
    <col min="2561" max="2561" width="32.42578125" customWidth="1"/>
    <col min="2562" max="2565" width="0" hidden="1" customWidth="1"/>
    <col min="2566" max="2566" width="9.42578125" customWidth="1"/>
    <col min="2567" max="2567" width="8.85546875" customWidth="1"/>
    <col min="2568" max="2568" width="7.7109375" customWidth="1"/>
    <col min="2570" max="2570" width="9" customWidth="1"/>
    <col min="2571" max="2571" width="8.7109375" customWidth="1"/>
    <col min="2572" max="2572" width="7.42578125" customWidth="1"/>
    <col min="2573" max="2573" width="8.42578125" customWidth="1"/>
    <col min="2574" max="2574" width="0" hidden="1" customWidth="1"/>
    <col min="2576" max="2576" width="8.5703125" customWidth="1"/>
    <col min="2577" max="2577" width="7.42578125" customWidth="1"/>
    <col min="2578" max="2578" width="8.140625" customWidth="1"/>
    <col min="2579" max="2579" width="0" hidden="1" customWidth="1"/>
    <col min="2580" max="2580" width="7.42578125" customWidth="1"/>
    <col min="2581" max="2581" width="7.140625" customWidth="1"/>
    <col min="2817" max="2817" width="32.42578125" customWidth="1"/>
    <col min="2818" max="2821" width="0" hidden="1" customWidth="1"/>
    <col min="2822" max="2822" width="9.42578125" customWidth="1"/>
    <col min="2823" max="2823" width="8.85546875" customWidth="1"/>
    <col min="2824" max="2824" width="7.7109375" customWidth="1"/>
    <col min="2826" max="2826" width="9" customWidth="1"/>
    <col min="2827" max="2827" width="8.7109375" customWidth="1"/>
    <col min="2828" max="2828" width="7.42578125" customWidth="1"/>
    <col min="2829" max="2829" width="8.42578125" customWidth="1"/>
    <col min="2830" max="2830" width="0" hidden="1" customWidth="1"/>
    <col min="2832" max="2832" width="8.5703125" customWidth="1"/>
    <col min="2833" max="2833" width="7.42578125" customWidth="1"/>
    <col min="2834" max="2834" width="8.140625" customWidth="1"/>
    <col min="2835" max="2835" width="0" hidden="1" customWidth="1"/>
    <col min="2836" max="2836" width="7.42578125" customWidth="1"/>
    <col min="2837" max="2837" width="7.140625" customWidth="1"/>
    <col min="3073" max="3073" width="32.42578125" customWidth="1"/>
    <col min="3074" max="3077" width="0" hidden="1" customWidth="1"/>
    <col min="3078" max="3078" width="9.42578125" customWidth="1"/>
    <col min="3079" max="3079" width="8.85546875" customWidth="1"/>
    <col min="3080" max="3080" width="7.7109375" customWidth="1"/>
    <col min="3082" max="3082" width="9" customWidth="1"/>
    <col min="3083" max="3083" width="8.7109375" customWidth="1"/>
    <col min="3084" max="3084" width="7.42578125" customWidth="1"/>
    <col min="3085" max="3085" width="8.42578125" customWidth="1"/>
    <col min="3086" max="3086" width="0" hidden="1" customWidth="1"/>
    <col min="3088" max="3088" width="8.5703125" customWidth="1"/>
    <col min="3089" max="3089" width="7.42578125" customWidth="1"/>
    <col min="3090" max="3090" width="8.140625" customWidth="1"/>
    <col min="3091" max="3091" width="0" hidden="1" customWidth="1"/>
    <col min="3092" max="3092" width="7.42578125" customWidth="1"/>
    <col min="3093" max="3093" width="7.140625" customWidth="1"/>
    <col min="3329" max="3329" width="32.42578125" customWidth="1"/>
    <col min="3330" max="3333" width="0" hidden="1" customWidth="1"/>
    <col min="3334" max="3334" width="9.42578125" customWidth="1"/>
    <col min="3335" max="3335" width="8.85546875" customWidth="1"/>
    <col min="3336" max="3336" width="7.7109375" customWidth="1"/>
    <col min="3338" max="3338" width="9" customWidth="1"/>
    <col min="3339" max="3339" width="8.7109375" customWidth="1"/>
    <col min="3340" max="3340" width="7.42578125" customWidth="1"/>
    <col min="3341" max="3341" width="8.42578125" customWidth="1"/>
    <col min="3342" max="3342" width="0" hidden="1" customWidth="1"/>
    <col min="3344" max="3344" width="8.5703125" customWidth="1"/>
    <col min="3345" max="3345" width="7.42578125" customWidth="1"/>
    <col min="3346" max="3346" width="8.140625" customWidth="1"/>
    <col min="3347" max="3347" width="0" hidden="1" customWidth="1"/>
    <col min="3348" max="3348" width="7.42578125" customWidth="1"/>
    <col min="3349" max="3349" width="7.140625" customWidth="1"/>
    <col min="3585" max="3585" width="32.42578125" customWidth="1"/>
    <col min="3586" max="3589" width="0" hidden="1" customWidth="1"/>
    <col min="3590" max="3590" width="9.42578125" customWidth="1"/>
    <col min="3591" max="3591" width="8.85546875" customWidth="1"/>
    <col min="3592" max="3592" width="7.7109375" customWidth="1"/>
    <col min="3594" max="3594" width="9" customWidth="1"/>
    <col min="3595" max="3595" width="8.7109375" customWidth="1"/>
    <col min="3596" max="3596" width="7.42578125" customWidth="1"/>
    <col min="3597" max="3597" width="8.42578125" customWidth="1"/>
    <col min="3598" max="3598" width="0" hidden="1" customWidth="1"/>
    <col min="3600" max="3600" width="8.5703125" customWidth="1"/>
    <col min="3601" max="3601" width="7.42578125" customWidth="1"/>
    <col min="3602" max="3602" width="8.140625" customWidth="1"/>
    <col min="3603" max="3603" width="0" hidden="1" customWidth="1"/>
    <col min="3604" max="3604" width="7.42578125" customWidth="1"/>
    <col min="3605" max="3605" width="7.140625" customWidth="1"/>
    <col min="3841" max="3841" width="32.42578125" customWidth="1"/>
    <col min="3842" max="3845" width="0" hidden="1" customWidth="1"/>
    <col min="3846" max="3846" width="9.42578125" customWidth="1"/>
    <col min="3847" max="3847" width="8.85546875" customWidth="1"/>
    <col min="3848" max="3848" width="7.7109375" customWidth="1"/>
    <col min="3850" max="3850" width="9" customWidth="1"/>
    <col min="3851" max="3851" width="8.7109375" customWidth="1"/>
    <col min="3852" max="3852" width="7.42578125" customWidth="1"/>
    <col min="3853" max="3853" width="8.42578125" customWidth="1"/>
    <col min="3854" max="3854" width="0" hidden="1" customWidth="1"/>
    <col min="3856" max="3856" width="8.5703125" customWidth="1"/>
    <col min="3857" max="3857" width="7.42578125" customWidth="1"/>
    <col min="3858" max="3858" width="8.140625" customWidth="1"/>
    <col min="3859" max="3859" width="0" hidden="1" customWidth="1"/>
    <col min="3860" max="3860" width="7.42578125" customWidth="1"/>
    <col min="3861" max="3861" width="7.140625" customWidth="1"/>
    <col min="4097" max="4097" width="32.42578125" customWidth="1"/>
    <col min="4098" max="4101" width="0" hidden="1" customWidth="1"/>
    <col min="4102" max="4102" width="9.42578125" customWidth="1"/>
    <col min="4103" max="4103" width="8.85546875" customWidth="1"/>
    <col min="4104" max="4104" width="7.7109375" customWidth="1"/>
    <col min="4106" max="4106" width="9" customWidth="1"/>
    <col min="4107" max="4107" width="8.7109375" customWidth="1"/>
    <col min="4108" max="4108" width="7.42578125" customWidth="1"/>
    <col min="4109" max="4109" width="8.42578125" customWidth="1"/>
    <col min="4110" max="4110" width="0" hidden="1" customWidth="1"/>
    <col min="4112" max="4112" width="8.5703125" customWidth="1"/>
    <col min="4113" max="4113" width="7.42578125" customWidth="1"/>
    <col min="4114" max="4114" width="8.140625" customWidth="1"/>
    <col min="4115" max="4115" width="0" hidden="1" customWidth="1"/>
    <col min="4116" max="4116" width="7.42578125" customWidth="1"/>
    <col min="4117" max="4117" width="7.140625" customWidth="1"/>
    <col min="4353" max="4353" width="32.42578125" customWidth="1"/>
    <col min="4354" max="4357" width="0" hidden="1" customWidth="1"/>
    <col min="4358" max="4358" width="9.42578125" customWidth="1"/>
    <col min="4359" max="4359" width="8.85546875" customWidth="1"/>
    <col min="4360" max="4360" width="7.7109375" customWidth="1"/>
    <col min="4362" max="4362" width="9" customWidth="1"/>
    <col min="4363" max="4363" width="8.7109375" customWidth="1"/>
    <col min="4364" max="4364" width="7.42578125" customWidth="1"/>
    <col min="4365" max="4365" width="8.42578125" customWidth="1"/>
    <col min="4366" max="4366" width="0" hidden="1" customWidth="1"/>
    <col min="4368" max="4368" width="8.5703125" customWidth="1"/>
    <col min="4369" max="4369" width="7.42578125" customWidth="1"/>
    <col min="4370" max="4370" width="8.140625" customWidth="1"/>
    <col min="4371" max="4371" width="0" hidden="1" customWidth="1"/>
    <col min="4372" max="4372" width="7.42578125" customWidth="1"/>
    <col min="4373" max="4373" width="7.140625" customWidth="1"/>
    <col min="4609" max="4609" width="32.42578125" customWidth="1"/>
    <col min="4610" max="4613" width="0" hidden="1" customWidth="1"/>
    <col min="4614" max="4614" width="9.42578125" customWidth="1"/>
    <col min="4615" max="4615" width="8.85546875" customWidth="1"/>
    <col min="4616" max="4616" width="7.7109375" customWidth="1"/>
    <col min="4618" max="4618" width="9" customWidth="1"/>
    <col min="4619" max="4619" width="8.7109375" customWidth="1"/>
    <col min="4620" max="4620" width="7.42578125" customWidth="1"/>
    <col min="4621" max="4621" width="8.42578125" customWidth="1"/>
    <col min="4622" max="4622" width="0" hidden="1" customWidth="1"/>
    <col min="4624" max="4624" width="8.5703125" customWidth="1"/>
    <col min="4625" max="4625" width="7.42578125" customWidth="1"/>
    <col min="4626" max="4626" width="8.140625" customWidth="1"/>
    <col min="4627" max="4627" width="0" hidden="1" customWidth="1"/>
    <col min="4628" max="4628" width="7.42578125" customWidth="1"/>
    <col min="4629" max="4629" width="7.140625" customWidth="1"/>
    <col min="4865" max="4865" width="32.42578125" customWidth="1"/>
    <col min="4866" max="4869" width="0" hidden="1" customWidth="1"/>
    <col min="4870" max="4870" width="9.42578125" customWidth="1"/>
    <col min="4871" max="4871" width="8.85546875" customWidth="1"/>
    <col min="4872" max="4872" width="7.7109375" customWidth="1"/>
    <col min="4874" max="4874" width="9" customWidth="1"/>
    <col min="4875" max="4875" width="8.7109375" customWidth="1"/>
    <col min="4876" max="4876" width="7.42578125" customWidth="1"/>
    <col min="4877" max="4877" width="8.42578125" customWidth="1"/>
    <col min="4878" max="4878" width="0" hidden="1" customWidth="1"/>
    <col min="4880" max="4880" width="8.5703125" customWidth="1"/>
    <col min="4881" max="4881" width="7.42578125" customWidth="1"/>
    <col min="4882" max="4882" width="8.140625" customWidth="1"/>
    <col min="4883" max="4883" width="0" hidden="1" customWidth="1"/>
    <col min="4884" max="4884" width="7.42578125" customWidth="1"/>
    <col min="4885" max="4885" width="7.140625" customWidth="1"/>
    <col min="5121" max="5121" width="32.42578125" customWidth="1"/>
    <col min="5122" max="5125" width="0" hidden="1" customWidth="1"/>
    <col min="5126" max="5126" width="9.42578125" customWidth="1"/>
    <col min="5127" max="5127" width="8.85546875" customWidth="1"/>
    <col min="5128" max="5128" width="7.7109375" customWidth="1"/>
    <col min="5130" max="5130" width="9" customWidth="1"/>
    <col min="5131" max="5131" width="8.7109375" customWidth="1"/>
    <col min="5132" max="5132" width="7.42578125" customWidth="1"/>
    <col min="5133" max="5133" width="8.42578125" customWidth="1"/>
    <col min="5134" max="5134" width="0" hidden="1" customWidth="1"/>
    <col min="5136" max="5136" width="8.5703125" customWidth="1"/>
    <col min="5137" max="5137" width="7.42578125" customWidth="1"/>
    <col min="5138" max="5138" width="8.140625" customWidth="1"/>
    <col min="5139" max="5139" width="0" hidden="1" customWidth="1"/>
    <col min="5140" max="5140" width="7.42578125" customWidth="1"/>
    <col min="5141" max="5141" width="7.140625" customWidth="1"/>
    <col min="5377" max="5377" width="32.42578125" customWidth="1"/>
    <col min="5378" max="5381" width="0" hidden="1" customWidth="1"/>
    <col min="5382" max="5382" width="9.42578125" customWidth="1"/>
    <col min="5383" max="5383" width="8.85546875" customWidth="1"/>
    <col min="5384" max="5384" width="7.7109375" customWidth="1"/>
    <col min="5386" max="5386" width="9" customWidth="1"/>
    <col min="5387" max="5387" width="8.7109375" customWidth="1"/>
    <col min="5388" max="5388" width="7.42578125" customWidth="1"/>
    <col min="5389" max="5389" width="8.42578125" customWidth="1"/>
    <col min="5390" max="5390" width="0" hidden="1" customWidth="1"/>
    <col min="5392" max="5392" width="8.5703125" customWidth="1"/>
    <col min="5393" max="5393" width="7.42578125" customWidth="1"/>
    <col min="5394" max="5394" width="8.140625" customWidth="1"/>
    <col min="5395" max="5395" width="0" hidden="1" customWidth="1"/>
    <col min="5396" max="5396" width="7.42578125" customWidth="1"/>
    <col min="5397" max="5397" width="7.140625" customWidth="1"/>
    <col min="5633" max="5633" width="32.42578125" customWidth="1"/>
    <col min="5634" max="5637" width="0" hidden="1" customWidth="1"/>
    <col min="5638" max="5638" width="9.42578125" customWidth="1"/>
    <col min="5639" max="5639" width="8.85546875" customWidth="1"/>
    <col min="5640" max="5640" width="7.7109375" customWidth="1"/>
    <col min="5642" max="5642" width="9" customWidth="1"/>
    <col min="5643" max="5643" width="8.7109375" customWidth="1"/>
    <col min="5644" max="5644" width="7.42578125" customWidth="1"/>
    <col min="5645" max="5645" width="8.42578125" customWidth="1"/>
    <col min="5646" max="5646" width="0" hidden="1" customWidth="1"/>
    <col min="5648" max="5648" width="8.5703125" customWidth="1"/>
    <col min="5649" max="5649" width="7.42578125" customWidth="1"/>
    <col min="5650" max="5650" width="8.140625" customWidth="1"/>
    <col min="5651" max="5651" width="0" hidden="1" customWidth="1"/>
    <col min="5652" max="5652" width="7.42578125" customWidth="1"/>
    <col min="5653" max="5653" width="7.140625" customWidth="1"/>
    <col min="5889" max="5889" width="32.42578125" customWidth="1"/>
    <col min="5890" max="5893" width="0" hidden="1" customWidth="1"/>
    <col min="5894" max="5894" width="9.42578125" customWidth="1"/>
    <col min="5895" max="5895" width="8.85546875" customWidth="1"/>
    <col min="5896" max="5896" width="7.7109375" customWidth="1"/>
    <col min="5898" max="5898" width="9" customWidth="1"/>
    <col min="5899" max="5899" width="8.7109375" customWidth="1"/>
    <col min="5900" max="5900" width="7.42578125" customWidth="1"/>
    <col min="5901" max="5901" width="8.42578125" customWidth="1"/>
    <col min="5902" max="5902" width="0" hidden="1" customWidth="1"/>
    <col min="5904" max="5904" width="8.5703125" customWidth="1"/>
    <col min="5905" max="5905" width="7.42578125" customWidth="1"/>
    <col min="5906" max="5906" width="8.140625" customWidth="1"/>
    <col min="5907" max="5907" width="0" hidden="1" customWidth="1"/>
    <col min="5908" max="5908" width="7.42578125" customWidth="1"/>
    <col min="5909" max="5909" width="7.140625" customWidth="1"/>
    <col min="6145" max="6145" width="32.42578125" customWidth="1"/>
    <col min="6146" max="6149" width="0" hidden="1" customWidth="1"/>
    <col min="6150" max="6150" width="9.42578125" customWidth="1"/>
    <col min="6151" max="6151" width="8.85546875" customWidth="1"/>
    <col min="6152" max="6152" width="7.7109375" customWidth="1"/>
    <col min="6154" max="6154" width="9" customWidth="1"/>
    <col min="6155" max="6155" width="8.7109375" customWidth="1"/>
    <col min="6156" max="6156" width="7.42578125" customWidth="1"/>
    <col min="6157" max="6157" width="8.42578125" customWidth="1"/>
    <col min="6158" max="6158" width="0" hidden="1" customWidth="1"/>
    <col min="6160" max="6160" width="8.5703125" customWidth="1"/>
    <col min="6161" max="6161" width="7.42578125" customWidth="1"/>
    <col min="6162" max="6162" width="8.140625" customWidth="1"/>
    <col min="6163" max="6163" width="0" hidden="1" customWidth="1"/>
    <col min="6164" max="6164" width="7.42578125" customWidth="1"/>
    <col min="6165" max="6165" width="7.140625" customWidth="1"/>
    <col min="6401" max="6401" width="32.42578125" customWidth="1"/>
    <col min="6402" max="6405" width="0" hidden="1" customWidth="1"/>
    <col min="6406" max="6406" width="9.42578125" customWidth="1"/>
    <col min="6407" max="6407" width="8.85546875" customWidth="1"/>
    <col min="6408" max="6408" width="7.7109375" customWidth="1"/>
    <col min="6410" max="6410" width="9" customWidth="1"/>
    <col min="6411" max="6411" width="8.7109375" customWidth="1"/>
    <col min="6412" max="6412" width="7.42578125" customWidth="1"/>
    <col min="6413" max="6413" width="8.42578125" customWidth="1"/>
    <col min="6414" max="6414" width="0" hidden="1" customWidth="1"/>
    <col min="6416" max="6416" width="8.5703125" customWidth="1"/>
    <col min="6417" max="6417" width="7.42578125" customWidth="1"/>
    <col min="6418" max="6418" width="8.140625" customWidth="1"/>
    <col min="6419" max="6419" width="0" hidden="1" customWidth="1"/>
    <col min="6420" max="6420" width="7.42578125" customWidth="1"/>
    <col min="6421" max="6421" width="7.140625" customWidth="1"/>
    <col min="6657" max="6657" width="32.42578125" customWidth="1"/>
    <col min="6658" max="6661" width="0" hidden="1" customWidth="1"/>
    <col min="6662" max="6662" width="9.42578125" customWidth="1"/>
    <col min="6663" max="6663" width="8.85546875" customWidth="1"/>
    <col min="6664" max="6664" width="7.7109375" customWidth="1"/>
    <col min="6666" max="6666" width="9" customWidth="1"/>
    <col min="6667" max="6667" width="8.7109375" customWidth="1"/>
    <col min="6668" max="6668" width="7.42578125" customWidth="1"/>
    <col min="6669" max="6669" width="8.42578125" customWidth="1"/>
    <col min="6670" max="6670" width="0" hidden="1" customWidth="1"/>
    <col min="6672" max="6672" width="8.5703125" customWidth="1"/>
    <col min="6673" max="6673" width="7.42578125" customWidth="1"/>
    <col min="6674" max="6674" width="8.140625" customWidth="1"/>
    <col min="6675" max="6675" width="0" hidden="1" customWidth="1"/>
    <col min="6676" max="6676" width="7.42578125" customWidth="1"/>
    <col min="6677" max="6677" width="7.140625" customWidth="1"/>
    <col min="6913" max="6913" width="32.42578125" customWidth="1"/>
    <col min="6914" max="6917" width="0" hidden="1" customWidth="1"/>
    <col min="6918" max="6918" width="9.42578125" customWidth="1"/>
    <col min="6919" max="6919" width="8.85546875" customWidth="1"/>
    <col min="6920" max="6920" width="7.7109375" customWidth="1"/>
    <col min="6922" max="6922" width="9" customWidth="1"/>
    <col min="6923" max="6923" width="8.7109375" customWidth="1"/>
    <col min="6924" max="6924" width="7.42578125" customWidth="1"/>
    <col min="6925" max="6925" width="8.42578125" customWidth="1"/>
    <col min="6926" max="6926" width="0" hidden="1" customWidth="1"/>
    <col min="6928" max="6928" width="8.5703125" customWidth="1"/>
    <col min="6929" max="6929" width="7.42578125" customWidth="1"/>
    <col min="6930" max="6930" width="8.140625" customWidth="1"/>
    <col min="6931" max="6931" width="0" hidden="1" customWidth="1"/>
    <col min="6932" max="6932" width="7.42578125" customWidth="1"/>
    <col min="6933" max="6933" width="7.140625" customWidth="1"/>
    <col min="7169" max="7169" width="32.42578125" customWidth="1"/>
    <col min="7170" max="7173" width="0" hidden="1" customWidth="1"/>
    <col min="7174" max="7174" width="9.42578125" customWidth="1"/>
    <col min="7175" max="7175" width="8.85546875" customWidth="1"/>
    <col min="7176" max="7176" width="7.7109375" customWidth="1"/>
    <col min="7178" max="7178" width="9" customWidth="1"/>
    <col min="7179" max="7179" width="8.7109375" customWidth="1"/>
    <col min="7180" max="7180" width="7.42578125" customWidth="1"/>
    <col min="7181" max="7181" width="8.42578125" customWidth="1"/>
    <col min="7182" max="7182" width="0" hidden="1" customWidth="1"/>
    <col min="7184" max="7184" width="8.5703125" customWidth="1"/>
    <col min="7185" max="7185" width="7.42578125" customWidth="1"/>
    <col min="7186" max="7186" width="8.140625" customWidth="1"/>
    <col min="7187" max="7187" width="0" hidden="1" customWidth="1"/>
    <col min="7188" max="7188" width="7.42578125" customWidth="1"/>
    <col min="7189" max="7189" width="7.140625" customWidth="1"/>
    <col min="7425" max="7425" width="32.42578125" customWidth="1"/>
    <col min="7426" max="7429" width="0" hidden="1" customWidth="1"/>
    <col min="7430" max="7430" width="9.42578125" customWidth="1"/>
    <col min="7431" max="7431" width="8.85546875" customWidth="1"/>
    <col min="7432" max="7432" width="7.7109375" customWidth="1"/>
    <col min="7434" max="7434" width="9" customWidth="1"/>
    <col min="7435" max="7435" width="8.7109375" customWidth="1"/>
    <col min="7436" max="7436" width="7.42578125" customWidth="1"/>
    <col min="7437" max="7437" width="8.42578125" customWidth="1"/>
    <col min="7438" max="7438" width="0" hidden="1" customWidth="1"/>
    <col min="7440" max="7440" width="8.5703125" customWidth="1"/>
    <col min="7441" max="7441" width="7.42578125" customWidth="1"/>
    <col min="7442" max="7442" width="8.140625" customWidth="1"/>
    <col min="7443" max="7443" width="0" hidden="1" customWidth="1"/>
    <col min="7444" max="7444" width="7.42578125" customWidth="1"/>
    <col min="7445" max="7445" width="7.140625" customWidth="1"/>
    <col min="7681" max="7681" width="32.42578125" customWidth="1"/>
    <col min="7682" max="7685" width="0" hidden="1" customWidth="1"/>
    <col min="7686" max="7686" width="9.42578125" customWidth="1"/>
    <col min="7687" max="7687" width="8.85546875" customWidth="1"/>
    <col min="7688" max="7688" width="7.7109375" customWidth="1"/>
    <col min="7690" max="7690" width="9" customWidth="1"/>
    <col min="7691" max="7691" width="8.7109375" customWidth="1"/>
    <col min="7692" max="7692" width="7.42578125" customWidth="1"/>
    <col min="7693" max="7693" width="8.42578125" customWidth="1"/>
    <col min="7694" max="7694" width="0" hidden="1" customWidth="1"/>
    <col min="7696" max="7696" width="8.5703125" customWidth="1"/>
    <col min="7697" max="7697" width="7.42578125" customWidth="1"/>
    <col min="7698" max="7698" width="8.140625" customWidth="1"/>
    <col min="7699" max="7699" width="0" hidden="1" customWidth="1"/>
    <col min="7700" max="7700" width="7.42578125" customWidth="1"/>
    <col min="7701" max="7701" width="7.140625" customWidth="1"/>
    <col min="7937" max="7937" width="32.42578125" customWidth="1"/>
    <col min="7938" max="7941" width="0" hidden="1" customWidth="1"/>
    <col min="7942" max="7942" width="9.42578125" customWidth="1"/>
    <col min="7943" max="7943" width="8.85546875" customWidth="1"/>
    <col min="7944" max="7944" width="7.7109375" customWidth="1"/>
    <col min="7946" max="7946" width="9" customWidth="1"/>
    <col min="7947" max="7947" width="8.7109375" customWidth="1"/>
    <col min="7948" max="7948" width="7.42578125" customWidth="1"/>
    <col min="7949" max="7949" width="8.42578125" customWidth="1"/>
    <col min="7950" max="7950" width="0" hidden="1" customWidth="1"/>
    <col min="7952" max="7952" width="8.5703125" customWidth="1"/>
    <col min="7953" max="7953" width="7.42578125" customWidth="1"/>
    <col min="7954" max="7954" width="8.140625" customWidth="1"/>
    <col min="7955" max="7955" width="0" hidden="1" customWidth="1"/>
    <col min="7956" max="7956" width="7.42578125" customWidth="1"/>
    <col min="7957" max="7957" width="7.140625" customWidth="1"/>
    <col min="8193" max="8193" width="32.42578125" customWidth="1"/>
    <col min="8194" max="8197" width="0" hidden="1" customWidth="1"/>
    <col min="8198" max="8198" width="9.42578125" customWidth="1"/>
    <col min="8199" max="8199" width="8.85546875" customWidth="1"/>
    <col min="8200" max="8200" width="7.7109375" customWidth="1"/>
    <col min="8202" max="8202" width="9" customWidth="1"/>
    <col min="8203" max="8203" width="8.7109375" customWidth="1"/>
    <col min="8204" max="8204" width="7.42578125" customWidth="1"/>
    <col min="8205" max="8205" width="8.42578125" customWidth="1"/>
    <col min="8206" max="8206" width="0" hidden="1" customWidth="1"/>
    <col min="8208" max="8208" width="8.5703125" customWidth="1"/>
    <col min="8209" max="8209" width="7.42578125" customWidth="1"/>
    <col min="8210" max="8210" width="8.140625" customWidth="1"/>
    <col min="8211" max="8211" width="0" hidden="1" customWidth="1"/>
    <col min="8212" max="8212" width="7.42578125" customWidth="1"/>
    <col min="8213" max="8213" width="7.140625" customWidth="1"/>
    <col min="8449" max="8449" width="32.42578125" customWidth="1"/>
    <col min="8450" max="8453" width="0" hidden="1" customWidth="1"/>
    <col min="8454" max="8454" width="9.42578125" customWidth="1"/>
    <col min="8455" max="8455" width="8.85546875" customWidth="1"/>
    <col min="8456" max="8456" width="7.7109375" customWidth="1"/>
    <col min="8458" max="8458" width="9" customWidth="1"/>
    <col min="8459" max="8459" width="8.7109375" customWidth="1"/>
    <col min="8460" max="8460" width="7.42578125" customWidth="1"/>
    <col min="8461" max="8461" width="8.42578125" customWidth="1"/>
    <col min="8462" max="8462" width="0" hidden="1" customWidth="1"/>
    <col min="8464" max="8464" width="8.5703125" customWidth="1"/>
    <col min="8465" max="8465" width="7.42578125" customWidth="1"/>
    <col min="8466" max="8466" width="8.140625" customWidth="1"/>
    <col min="8467" max="8467" width="0" hidden="1" customWidth="1"/>
    <col min="8468" max="8468" width="7.42578125" customWidth="1"/>
    <col min="8469" max="8469" width="7.140625" customWidth="1"/>
    <col min="8705" max="8705" width="32.42578125" customWidth="1"/>
    <col min="8706" max="8709" width="0" hidden="1" customWidth="1"/>
    <col min="8710" max="8710" width="9.42578125" customWidth="1"/>
    <col min="8711" max="8711" width="8.85546875" customWidth="1"/>
    <col min="8712" max="8712" width="7.7109375" customWidth="1"/>
    <col min="8714" max="8714" width="9" customWidth="1"/>
    <col min="8715" max="8715" width="8.7109375" customWidth="1"/>
    <col min="8716" max="8716" width="7.42578125" customWidth="1"/>
    <col min="8717" max="8717" width="8.42578125" customWidth="1"/>
    <col min="8718" max="8718" width="0" hidden="1" customWidth="1"/>
    <col min="8720" max="8720" width="8.5703125" customWidth="1"/>
    <col min="8721" max="8721" width="7.42578125" customWidth="1"/>
    <col min="8722" max="8722" width="8.140625" customWidth="1"/>
    <col min="8723" max="8723" width="0" hidden="1" customWidth="1"/>
    <col min="8724" max="8724" width="7.42578125" customWidth="1"/>
    <col min="8725" max="8725" width="7.140625" customWidth="1"/>
    <col min="8961" max="8961" width="32.42578125" customWidth="1"/>
    <col min="8962" max="8965" width="0" hidden="1" customWidth="1"/>
    <col min="8966" max="8966" width="9.42578125" customWidth="1"/>
    <col min="8967" max="8967" width="8.85546875" customWidth="1"/>
    <col min="8968" max="8968" width="7.7109375" customWidth="1"/>
    <col min="8970" max="8970" width="9" customWidth="1"/>
    <col min="8971" max="8971" width="8.7109375" customWidth="1"/>
    <col min="8972" max="8972" width="7.42578125" customWidth="1"/>
    <col min="8973" max="8973" width="8.42578125" customWidth="1"/>
    <col min="8974" max="8974" width="0" hidden="1" customWidth="1"/>
    <col min="8976" max="8976" width="8.5703125" customWidth="1"/>
    <col min="8977" max="8977" width="7.42578125" customWidth="1"/>
    <col min="8978" max="8978" width="8.140625" customWidth="1"/>
    <col min="8979" max="8979" width="0" hidden="1" customWidth="1"/>
    <col min="8980" max="8980" width="7.42578125" customWidth="1"/>
    <col min="8981" max="8981" width="7.140625" customWidth="1"/>
    <col min="9217" max="9217" width="32.42578125" customWidth="1"/>
    <col min="9218" max="9221" width="0" hidden="1" customWidth="1"/>
    <col min="9222" max="9222" width="9.42578125" customWidth="1"/>
    <col min="9223" max="9223" width="8.85546875" customWidth="1"/>
    <col min="9224" max="9224" width="7.7109375" customWidth="1"/>
    <col min="9226" max="9226" width="9" customWidth="1"/>
    <col min="9227" max="9227" width="8.7109375" customWidth="1"/>
    <col min="9228" max="9228" width="7.42578125" customWidth="1"/>
    <col min="9229" max="9229" width="8.42578125" customWidth="1"/>
    <col min="9230" max="9230" width="0" hidden="1" customWidth="1"/>
    <col min="9232" max="9232" width="8.5703125" customWidth="1"/>
    <col min="9233" max="9233" width="7.42578125" customWidth="1"/>
    <col min="9234" max="9234" width="8.140625" customWidth="1"/>
    <col min="9235" max="9235" width="0" hidden="1" customWidth="1"/>
    <col min="9236" max="9236" width="7.42578125" customWidth="1"/>
    <col min="9237" max="9237" width="7.140625" customWidth="1"/>
    <col min="9473" max="9473" width="32.42578125" customWidth="1"/>
    <col min="9474" max="9477" width="0" hidden="1" customWidth="1"/>
    <col min="9478" max="9478" width="9.42578125" customWidth="1"/>
    <col min="9479" max="9479" width="8.85546875" customWidth="1"/>
    <col min="9480" max="9480" width="7.7109375" customWidth="1"/>
    <col min="9482" max="9482" width="9" customWidth="1"/>
    <col min="9483" max="9483" width="8.7109375" customWidth="1"/>
    <col min="9484" max="9484" width="7.42578125" customWidth="1"/>
    <col min="9485" max="9485" width="8.42578125" customWidth="1"/>
    <col min="9486" max="9486" width="0" hidden="1" customWidth="1"/>
    <col min="9488" max="9488" width="8.5703125" customWidth="1"/>
    <col min="9489" max="9489" width="7.42578125" customWidth="1"/>
    <col min="9490" max="9490" width="8.140625" customWidth="1"/>
    <col min="9491" max="9491" width="0" hidden="1" customWidth="1"/>
    <col min="9492" max="9492" width="7.42578125" customWidth="1"/>
    <col min="9493" max="9493" width="7.140625" customWidth="1"/>
    <col min="9729" max="9729" width="32.42578125" customWidth="1"/>
    <col min="9730" max="9733" width="0" hidden="1" customWidth="1"/>
    <col min="9734" max="9734" width="9.42578125" customWidth="1"/>
    <col min="9735" max="9735" width="8.85546875" customWidth="1"/>
    <col min="9736" max="9736" width="7.7109375" customWidth="1"/>
    <col min="9738" max="9738" width="9" customWidth="1"/>
    <col min="9739" max="9739" width="8.7109375" customWidth="1"/>
    <col min="9740" max="9740" width="7.42578125" customWidth="1"/>
    <col min="9741" max="9741" width="8.42578125" customWidth="1"/>
    <col min="9742" max="9742" width="0" hidden="1" customWidth="1"/>
    <col min="9744" max="9744" width="8.5703125" customWidth="1"/>
    <col min="9745" max="9745" width="7.42578125" customWidth="1"/>
    <col min="9746" max="9746" width="8.140625" customWidth="1"/>
    <col min="9747" max="9747" width="0" hidden="1" customWidth="1"/>
    <col min="9748" max="9748" width="7.42578125" customWidth="1"/>
    <col min="9749" max="9749" width="7.140625" customWidth="1"/>
    <col min="9985" max="9985" width="32.42578125" customWidth="1"/>
    <col min="9986" max="9989" width="0" hidden="1" customWidth="1"/>
    <col min="9990" max="9990" width="9.42578125" customWidth="1"/>
    <col min="9991" max="9991" width="8.85546875" customWidth="1"/>
    <col min="9992" max="9992" width="7.7109375" customWidth="1"/>
    <col min="9994" max="9994" width="9" customWidth="1"/>
    <col min="9995" max="9995" width="8.7109375" customWidth="1"/>
    <col min="9996" max="9996" width="7.42578125" customWidth="1"/>
    <col min="9997" max="9997" width="8.42578125" customWidth="1"/>
    <col min="9998" max="9998" width="0" hidden="1" customWidth="1"/>
    <col min="10000" max="10000" width="8.5703125" customWidth="1"/>
    <col min="10001" max="10001" width="7.42578125" customWidth="1"/>
    <col min="10002" max="10002" width="8.140625" customWidth="1"/>
    <col min="10003" max="10003" width="0" hidden="1" customWidth="1"/>
    <col min="10004" max="10004" width="7.42578125" customWidth="1"/>
    <col min="10005" max="10005" width="7.140625" customWidth="1"/>
    <col min="10241" max="10241" width="32.42578125" customWidth="1"/>
    <col min="10242" max="10245" width="0" hidden="1" customWidth="1"/>
    <col min="10246" max="10246" width="9.42578125" customWidth="1"/>
    <col min="10247" max="10247" width="8.85546875" customWidth="1"/>
    <col min="10248" max="10248" width="7.7109375" customWidth="1"/>
    <col min="10250" max="10250" width="9" customWidth="1"/>
    <col min="10251" max="10251" width="8.7109375" customWidth="1"/>
    <col min="10252" max="10252" width="7.42578125" customWidth="1"/>
    <col min="10253" max="10253" width="8.42578125" customWidth="1"/>
    <col min="10254" max="10254" width="0" hidden="1" customWidth="1"/>
    <col min="10256" max="10256" width="8.5703125" customWidth="1"/>
    <col min="10257" max="10257" width="7.42578125" customWidth="1"/>
    <col min="10258" max="10258" width="8.140625" customWidth="1"/>
    <col min="10259" max="10259" width="0" hidden="1" customWidth="1"/>
    <col min="10260" max="10260" width="7.42578125" customWidth="1"/>
    <col min="10261" max="10261" width="7.140625" customWidth="1"/>
    <col min="10497" max="10497" width="32.42578125" customWidth="1"/>
    <col min="10498" max="10501" width="0" hidden="1" customWidth="1"/>
    <col min="10502" max="10502" width="9.42578125" customWidth="1"/>
    <col min="10503" max="10503" width="8.85546875" customWidth="1"/>
    <col min="10504" max="10504" width="7.7109375" customWidth="1"/>
    <col min="10506" max="10506" width="9" customWidth="1"/>
    <col min="10507" max="10507" width="8.7109375" customWidth="1"/>
    <col min="10508" max="10508" width="7.42578125" customWidth="1"/>
    <col min="10509" max="10509" width="8.42578125" customWidth="1"/>
    <col min="10510" max="10510" width="0" hidden="1" customWidth="1"/>
    <col min="10512" max="10512" width="8.5703125" customWidth="1"/>
    <col min="10513" max="10513" width="7.42578125" customWidth="1"/>
    <col min="10514" max="10514" width="8.140625" customWidth="1"/>
    <col min="10515" max="10515" width="0" hidden="1" customWidth="1"/>
    <col min="10516" max="10516" width="7.42578125" customWidth="1"/>
    <col min="10517" max="10517" width="7.140625" customWidth="1"/>
    <col min="10753" max="10753" width="32.42578125" customWidth="1"/>
    <col min="10754" max="10757" width="0" hidden="1" customWidth="1"/>
    <col min="10758" max="10758" width="9.42578125" customWidth="1"/>
    <col min="10759" max="10759" width="8.85546875" customWidth="1"/>
    <col min="10760" max="10760" width="7.7109375" customWidth="1"/>
    <col min="10762" max="10762" width="9" customWidth="1"/>
    <col min="10763" max="10763" width="8.7109375" customWidth="1"/>
    <col min="10764" max="10764" width="7.42578125" customWidth="1"/>
    <col min="10765" max="10765" width="8.42578125" customWidth="1"/>
    <col min="10766" max="10766" width="0" hidden="1" customWidth="1"/>
    <col min="10768" max="10768" width="8.5703125" customWidth="1"/>
    <col min="10769" max="10769" width="7.42578125" customWidth="1"/>
    <col min="10770" max="10770" width="8.140625" customWidth="1"/>
    <col min="10771" max="10771" width="0" hidden="1" customWidth="1"/>
    <col min="10772" max="10772" width="7.42578125" customWidth="1"/>
    <col min="10773" max="10773" width="7.140625" customWidth="1"/>
    <col min="11009" max="11009" width="32.42578125" customWidth="1"/>
    <col min="11010" max="11013" width="0" hidden="1" customWidth="1"/>
    <col min="11014" max="11014" width="9.42578125" customWidth="1"/>
    <col min="11015" max="11015" width="8.85546875" customWidth="1"/>
    <col min="11016" max="11016" width="7.7109375" customWidth="1"/>
    <col min="11018" max="11018" width="9" customWidth="1"/>
    <col min="11019" max="11019" width="8.7109375" customWidth="1"/>
    <col min="11020" max="11020" width="7.42578125" customWidth="1"/>
    <col min="11021" max="11021" width="8.42578125" customWidth="1"/>
    <col min="11022" max="11022" width="0" hidden="1" customWidth="1"/>
    <col min="11024" max="11024" width="8.5703125" customWidth="1"/>
    <col min="11025" max="11025" width="7.42578125" customWidth="1"/>
    <col min="11026" max="11026" width="8.140625" customWidth="1"/>
    <col min="11027" max="11027" width="0" hidden="1" customWidth="1"/>
    <col min="11028" max="11028" width="7.42578125" customWidth="1"/>
    <col min="11029" max="11029" width="7.140625" customWidth="1"/>
    <col min="11265" max="11265" width="32.42578125" customWidth="1"/>
    <col min="11266" max="11269" width="0" hidden="1" customWidth="1"/>
    <col min="11270" max="11270" width="9.42578125" customWidth="1"/>
    <col min="11271" max="11271" width="8.85546875" customWidth="1"/>
    <col min="11272" max="11272" width="7.7109375" customWidth="1"/>
    <col min="11274" max="11274" width="9" customWidth="1"/>
    <col min="11275" max="11275" width="8.7109375" customWidth="1"/>
    <col min="11276" max="11276" width="7.42578125" customWidth="1"/>
    <col min="11277" max="11277" width="8.42578125" customWidth="1"/>
    <col min="11278" max="11278" width="0" hidden="1" customWidth="1"/>
    <col min="11280" max="11280" width="8.5703125" customWidth="1"/>
    <col min="11281" max="11281" width="7.42578125" customWidth="1"/>
    <col min="11282" max="11282" width="8.140625" customWidth="1"/>
    <col min="11283" max="11283" width="0" hidden="1" customWidth="1"/>
    <col min="11284" max="11284" width="7.42578125" customWidth="1"/>
    <col min="11285" max="11285" width="7.140625" customWidth="1"/>
    <col min="11521" max="11521" width="32.42578125" customWidth="1"/>
    <col min="11522" max="11525" width="0" hidden="1" customWidth="1"/>
    <col min="11526" max="11526" width="9.42578125" customWidth="1"/>
    <col min="11527" max="11527" width="8.85546875" customWidth="1"/>
    <col min="11528" max="11528" width="7.7109375" customWidth="1"/>
    <col min="11530" max="11530" width="9" customWidth="1"/>
    <col min="11531" max="11531" width="8.7109375" customWidth="1"/>
    <col min="11532" max="11532" width="7.42578125" customWidth="1"/>
    <col min="11533" max="11533" width="8.42578125" customWidth="1"/>
    <col min="11534" max="11534" width="0" hidden="1" customWidth="1"/>
    <col min="11536" max="11536" width="8.5703125" customWidth="1"/>
    <col min="11537" max="11537" width="7.42578125" customWidth="1"/>
    <col min="11538" max="11538" width="8.140625" customWidth="1"/>
    <col min="11539" max="11539" width="0" hidden="1" customWidth="1"/>
    <col min="11540" max="11540" width="7.42578125" customWidth="1"/>
    <col min="11541" max="11541" width="7.140625" customWidth="1"/>
    <col min="11777" max="11777" width="32.42578125" customWidth="1"/>
    <col min="11778" max="11781" width="0" hidden="1" customWidth="1"/>
    <col min="11782" max="11782" width="9.42578125" customWidth="1"/>
    <col min="11783" max="11783" width="8.85546875" customWidth="1"/>
    <col min="11784" max="11784" width="7.7109375" customWidth="1"/>
    <col min="11786" max="11786" width="9" customWidth="1"/>
    <col min="11787" max="11787" width="8.7109375" customWidth="1"/>
    <col min="11788" max="11788" width="7.42578125" customWidth="1"/>
    <col min="11789" max="11789" width="8.42578125" customWidth="1"/>
    <col min="11790" max="11790" width="0" hidden="1" customWidth="1"/>
    <col min="11792" max="11792" width="8.5703125" customWidth="1"/>
    <col min="11793" max="11793" width="7.42578125" customWidth="1"/>
    <col min="11794" max="11794" width="8.140625" customWidth="1"/>
    <col min="11795" max="11795" width="0" hidden="1" customWidth="1"/>
    <col min="11796" max="11796" width="7.42578125" customWidth="1"/>
    <col min="11797" max="11797" width="7.140625" customWidth="1"/>
    <col min="12033" max="12033" width="32.42578125" customWidth="1"/>
    <col min="12034" max="12037" width="0" hidden="1" customWidth="1"/>
    <col min="12038" max="12038" width="9.42578125" customWidth="1"/>
    <col min="12039" max="12039" width="8.85546875" customWidth="1"/>
    <col min="12040" max="12040" width="7.7109375" customWidth="1"/>
    <col min="12042" max="12042" width="9" customWidth="1"/>
    <col min="12043" max="12043" width="8.7109375" customWidth="1"/>
    <col min="12044" max="12044" width="7.42578125" customWidth="1"/>
    <col min="12045" max="12045" width="8.42578125" customWidth="1"/>
    <col min="12046" max="12046" width="0" hidden="1" customWidth="1"/>
    <col min="12048" max="12048" width="8.5703125" customWidth="1"/>
    <col min="12049" max="12049" width="7.42578125" customWidth="1"/>
    <col min="12050" max="12050" width="8.140625" customWidth="1"/>
    <col min="12051" max="12051" width="0" hidden="1" customWidth="1"/>
    <col min="12052" max="12052" width="7.42578125" customWidth="1"/>
    <col min="12053" max="12053" width="7.140625" customWidth="1"/>
    <col min="12289" max="12289" width="32.42578125" customWidth="1"/>
    <col min="12290" max="12293" width="0" hidden="1" customWidth="1"/>
    <col min="12294" max="12294" width="9.42578125" customWidth="1"/>
    <col min="12295" max="12295" width="8.85546875" customWidth="1"/>
    <col min="12296" max="12296" width="7.7109375" customWidth="1"/>
    <col min="12298" max="12298" width="9" customWidth="1"/>
    <col min="12299" max="12299" width="8.7109375" customWidth="1"/>
    <col min="12300" max="12300" width="7.42578125" customWidth="1"/>
    <col min="12301" max="12301" width="8.42578125" customWidth="1"/>
    <col min="12302" max="12302" width="0" hidden="1" customWidth="1"/>
    <col min="12304" max="12304" width="8.5703125" customWidth="1"/>
    <col min="12305" max="12305" width="7.42578125" customWidth="1"/>
    <col min="12306" max="12306" width="8.140625" customWidth="1"/>
    <col min="12307" max="12307" width="0" hidden="1" customWidth="1"/>
    <col min="12308" max="12308" width="7.42578125" customWidth="1"/>
    <col min="12309" max="12309" width="7.140625" customWidth="1"/>
    <col min="12545" max="12545" width="32.42578125" customWidth="1"/>
    <col min="12546" max="12549" width="0" hidden="1" customWidth="1"/>
    <col min="12550" max="12550" width="9.42578125" customWidth="1"/>
    <col min="12551" max="12551" width="8.85546875" customWidth="1"/>
    <col min="12552" max="12552" width="7.7109375" customWidth="1"/>
    <col min="12554" max="12554" width="9" customWidth="1"/>
    <col min="12555" max="12555" width="8.7109375" customWidth="1"/>
    <col min="12556" max="12556" width="7.42578125" customWidth="1"/>
    <col min="12557" max="12557" width="8.42578125" customWidth="1"/>
    <col min="12558" max="12558" width="0" hidden="1" customWidth="1"/>
    <col min="12560" max="12560" width="8.5703125" customWidth="1"/>
    <col min="12561" max="12561" width="7.42578125" customWidth="1"/>
    <col min="12562" max="12562" width="8.140625" customWidth="1"/>
    <col min="12563" max="12563" width="0" hidden="1" customWidth="1"/>
    <col min="12564" max="12564" width="7.42578125" customWidth="1"/>
    <col min="12565" max="12565" width="7.140625" customWidth="1"/>
    <col min="12801" max="12801" width="32.42578125" customWidth="1"/>
    <col min="12802" max="12805" width="0" hidden="1" customWidth="1"/>
    <col min="12806" max="12806" width="9.42578125" customWidth="1"/>
    <col min="12807" max="12807" width="8.85546875" customWidth="1"/>
    <col min="12808" max="12808" width="7.7109375" customWidth="1"/>
    <col min="12810" max="12810" width="9" customWidth="1"/>
    <col min="12811" max="12811" width="8.7109375" customWidth="1"/>
    <col min="12812" max="12812" width="7.42578125" customWidth="1"/>
    <col min="12813" max="12813" width="8.42578125" customWidth="1"/>
    <col min="12814" max="12814" width="0" hidden="1" customWidth="1"/>
    <col min="12816" max="12816" width="8.5703125" customWidth="1"/>
    <col min="12817" max="12817" width="7.42578125" customWidth="1"/>
    <col min="12818" max="12818" width="8.140625" customWidth="1"/>
    <col min="12819" max="12819" width="0" hidden="1" customWidth="1"/>
    <col min="12820" max="12820" width="7.42578125" customWidth="1"/>
    <col min="12821" max="12821" width="7.140625" customWidth="1"/>
    <col min="13057" max="13057" width="32.42578125" customWidth="1"/>
    <col min="13058" max="13061" width="0" hidden="1" customWidth="1"/>
    <col min="13062" max="13062" width="9.42578125" customWidth="1"/>
    <col min="13063" max="13063" width="8.85546875" customWidth="1"/>
    <col min="13064" max="13064" width="7.7109375" customWidth="1"/>
    <col min="13066" max="13066" width="9" customWidth="1"/>
    <col min="13067" max="13067" width="8.7109375" customWidth="1"/>
    <col min="13068" max="13068" width="7.42578125" customWidth="1"/>
    <col min="13069" max="13069" width="8.42578125" customWidth="1"/>
    <col min="13070" max="13070" width="0" hidden="1" customWidth="1"/>
    <col min="13072" max="13072" width="8.5703125" customWidth="1"/>
    <col min="13073" max="13073" width="7.42578125" customWidth="1"/>
    <col min="13074" max="13074" width="8.140625" customWidth="1"/>
    <col min="13075" max="13075" width="0" hidden="1" customWidth="1"/>
    <col min="13076" max="13076" width="7.42578125" customWidth="1"/>
    <col min="13077" max="13077" width="7.140625" customWidth="1"/>
    <col min="13313" max="13313" width="32.42578125" customWidth="1"/>
    <col min="13314" max="13317" width="0" hidden="1" customWidth="1"/>
    <col min="13318" max="13318" width="9.42578125" customWidth="1"/>
    <col min="13319" max="13319" width="8.85546875" customWidth="1"/>
    <col min="13320" max="13320" width="7.7109375" customWidth="1"/>
    <col min="13322" max="13322" width="9" customWidth="1"/>
    <col min="13323" max="13323" width="8.7109375" customWidth="1"/>
    <col min="13324" max="13324" width="7.42578125" customWidth="1"/>
    <col min="13325" max="13325" width="8.42578125" customWidth="1"/>
    <col min="13326" max="13326" width="0" hidden="1" customWidth="1"/>
    <col min="13328" max="13328" width="8.5703125" customWidth="1"/>
    <col min="13329" max="13329" width="7.42578125" customWidth="1"/>
    <col min="13330" max="13330" width="8.140625" customWidth="1"/>
    <col min="13331" max="13331" width="0" hidden="1" customWidth="1"/>
    <col min="13332" max="13332" width="7.42578125" customWidth="1"/>
    <col min="13333" max="13333" width="7.140625" customWidth="1"/>
    <col min="13569" max="13569" width="32.42578125" customWidth="1"/>
    <col min="13570" max="13573" width="0" hidden="1" customWidth="1"/>
    <col min="13574" max="13574" width="9.42578125" customWidth="1"/>
    <col min="13575" max="13575" width="8.85546875" customWidth="1"/>
    <col min="13576" max="13576" width="7.7109375" customWidth="1"/>
    <col min="13578" max="13578" width="9" customWidth="1"/>
    <col min="13579" max="13579" width="8.7109375" customWidth="1"/>
    <col min="13580" max="13580" width="7.42578125" customWidth="1"/>
    <col min="13581" max="13581" width="8.42578125" customWidth="1"/>
    <col min="13582" max="13582" width="0" hidden="1" customWidth="1"/>
    <col min="13584" max="13584" width="8.5703125" customWidth="1"/>
    <col min="13585" max="13585" width="7.42578125" customWidth="1"/>
    <col min="13586" max="13586" width="8.140625" customWidth="1"/>
    <col min="13587" max="13587" width="0" hidden="1" customWidth="1"/>
    <col min="13588" max="13588" width="7.42578125" customWidth="1"/>
    <col min="13589" max="13589" width="7.140625" customWidth="1"/>
    <col min="13825" max="13825" width="32.42578125" customWidth="1"/>
    <col min="13826" max="13829" width="0" hidden="1" customWidth="1"/>
    <col min="13830" max="13830" width="9.42578125" customWidth="1"/>
    <col min="13831" max="13831" width="8.85546875" customWidth="1"/>
    <col min="13832" max="13832" width="7.7109375" customWidth="1"/>
    <col min="13834" max="13834" width="9" customWidth="1"/>
    <col min="13835" max="13835" width="8.7109375" customWidth="1"/>
    <col min="13836" max="13836" width="7.42578125" customWidth="1"/>
    <col min="13837" max="13837" width="8.42578125" customWidth="1"/>
    <col min="13838" max="13838" width="0" hidden="1" customWidth="1"/>
    <col min="13840" max="13840" width="8.5703125" customWidth="1"/>
    <col min="13841" max="13841" width="7.42578125" customWidth="1"/>
    <col min="13842" max="13842" width="8.140625" customWidth="1"/>
    <col min="13843" max="13843" width="0" hidden="1" customWidth="1"/>
    <col min="13844" max="13844" width="7.42578125" customWidth="1"/>
    <col min="13845" max="13845" width="7.140625" customWidth="1"/>
    <col min="14081" max="14081" width="32.42578125" customWidth="1"/>
    <col min="14082" max="14085" width="0" hidden="1" customWidth="1"/>
    <col min="14086" max="14086" width="9.42578125" customWidth="1"/>
    <col min="14087" max="14087" width="8.85546875" customWidth="1"/>
    <col min="14088" max="14088" width="7.7109375" customWidth="1"/>
    <col min="14090" max="14090" width="9" customWidth="1"/>
    <col min="14091" max="14091" width="8.7109375" customWidth="1"/>
    <col min="14092" max="14092" width="7.42578125" customWidth="1"/>
    <col min="14093" max="14093" width="8.42578125" customWidth="1"/>
    <col min="14094" max="14094" width="0" hidden="1" customWidth="1"/>
    <col min="14096" max="14096" width="8.5703125" customWidth="1"/>
    <col min="14097" max="14097" width="7.42578125" customWidth="1"/>
    <col min="14098" max="14098" width="8.140625" customWidth="1"/>
    <col min="14099" max="14099" width="0" hidden="1" customWidth="1"/>
    <col min="14100" max="14100" width="7.42578125" customWidth="1"/>
    <col min="14101" max="14101" width="7.140625" customWidth="1"/>
    <col min="14337" max="14337" width="32.42578125" customWidth="1"/>
    <col min="14338" max="14341" width="0" hidden="1" customWidth="1"/>
    <col min="14342" max="14342" width="9.42578125" customWidth="1"/>
    <col min="14343" max="14343" width="8.85546875" customWidth="1"/>
    <col min="14344" max="14344" width="7.7109375" customWidth="1"/>
    <col min="14346" max="14346" width="9" customWidth="1"/>
    <col min="14347" max="14347" width="8.7109375" customWidth="1"/>
    <col min="14348" max="14348" width="7.42578125" customWidth="1"/>
    <col min="14349" max="14349" width="8.42578125" customWidth="1"/>
    <col min="14350" max="14350" width="0" hidden="1" customWidth="1"/>
    <col min="14352" max="14352" width="8.5703125" customWidth="1"/>
    <col min="14353" max="14353" width="7.42578125" customWidth="1"/>
    <col min="14354" max="14354" width="8.140625" customWidth="1"/>
    <col min="14355" max="14355" width="0" hidden="1" customWidth="1"/>
    <col min="14356" max="14356" width="7.42578125" customWidth="1"/>
    <col min="14357" max="14357" width="7.140625" customWidth="1"/>
    <col min="14593" max="14593" width="32.42578125" customWidth="1"/>
    <col min="14594" max="14597" width="0" hidden="1" customWidth="1"/>
    <col min="14598" max="14598" width="9.42578125" customWidth="1"/>
    <col min="14599" max="14599" width="8.85546875" customWidth="1"/>
    <col min="14600" max="14600" width="7.7109375" customWidth="1"/>
    <col min="14602" max="14602" width="9" customWidth="1"/>
    <col min="14603" max="14603" width="8.7109375" customWidth="1"/>
    <col min="14604" max="14604" width="7.42578125" customWidth="1"/>
    <col min="14605" max="14605" width="8.42578125" customWidth="1"/>
    <col min="14606" max="14606" width="0" hidden="1" customWidth="1"/>
    <col min="14608" max="14608" width="8.5703125" customWidth="1"/>
    <col min="14609" max="14609" width="7.42578125" customWidth="1"/>
    <col min="14610" max="14610" width="8.140625" customWidth="1"/>
    <col min="14611" max="14611" width="0" hidden="1" customWidth="1"/>
    <col min="14612" max="14612" width="7.42578125" customWidth="1"/>
    <col min="14613" max="14613" width="7.140625" customWidth="1"/>
    <col min="14849" max="14849" width="32.42578125" customWidth="1"/>
    <col min="14850" max="14853" width="0" hidden="1" customWidth="1"/>
    <col min="14854" max="14854" width="9.42578125" customWidth="1"/>
    <col min="14855" max="14855" width="8.85546875" customWidth="1"/>
    <col min="14856" max="14856" width="7.7109375" customWidth="1"/>
    <col min="14858" max="14858" width="9" customWidth="1"/>
    <col min="14859" max="14859" width="8.7109375" customWidth="1"/>
    <col min="14860" max="14860" width="7.42578125" customWidth="1"/>
    <col min="14861" max="14861" width="8.42578125" customWidth="1"/>
    <col min="14862" max="14862" width="0" hidden="1" customWidth="1"/>
    <col min="14864" max="14864" width="8.5703125" customWidth="1"/>
    <col min="14865" max="14865" width="7.42578125" customWidth="1"/>
    <col min="14866" max="14866" width="8.140625" customWidth="1"/>
    <col min="14867" max="14867" width="0" hidden="1" customWidth="1"/>
    <col min="14868" max="14868" width="7.42578125" customWidth="1"/>
    <col min="14869" max="14869" width="7.140625" customWidth="1"/>
    <col min="15105" max="15105" width="32.42578125" customWidth="1"/>
    <col min="15106" max="15109" width="0" hidden="1" customWidth="1"/>
    <col min="15110" max="15110" width="9.42578125" customWidth="1"/>
    <col min="15111" max="15111" width="8.85546875" customWidth="1"/>
    <col min="15112" max="15112" width="7.7109375" customWidth="1"/>
    <col min="15114" max="15114" width="9" customWidth="1"/>
    <col min="15115" max="15115" width="8.7109375" customWidth="1"/>
    <col min="15116" max="15116" width="7.42578125" customWidth="1"/>
    <col min="15117" max="15117" width="8.42578125" customWidth="1"/>
    <col min="15118" max="15118" width="0" hidden="1" customWidth="1"/>
    <col min="15120" max="15120" width="8.5703125" customWidth="1"/>
    <col min="15121" max="15121" width="7.42578125" customWidth="1"/>
    <col min="15122" max="15122" width="8.140625" customWidth="1"/>
    <col min="15123" max="15123" width="0" hidden="1" customWidth="1"/>
    <col min="15124" max="15124" width="7.42578125" customWidth="1"/>
    <col min="15125" max="15125" width="7.140625" customWidth="1"/>
    <col min="15361" max="15361" width="32.42578125" customWidth="1"/>
    <col min="15362" max="15365" width="0" hidden="1" customWidth="1"/>
    <col min="15366" max="15366" width="9.42578125" customWidth="1"/>
    <col min="15367" max="15367" width="8.85546875" customWidth="1"/>
    <col min="15368" max="15368" width="7.7109375" customWidth="1"/>
    <col min="15370" max="15370" width="9" customWidth="1"/>
    <col min="15371" max="15371" width="8.7109375" customWidth="1"/>
    <col min="15372" max="15372" width="7.42578125" customWidth="1"/>
    <col min="15373" max="15373" width="8.42578125" customWidth="1"/>
    <col min="15374" max="15374" width="0" hidden="1" customWidth="1"/>
    <col min="15376" max="15376" width="8.5703125" customWidth="1"/>
    <col min="15377" max="15377" width="7.42578125" customWidth="1"/>
    <col min="15378" max="15378" width="8.140625" customWidth="1"/>
    <col min="15379" max="15379" width="0" hidden="1" customWidth="1"/>
    <col min="15380" max="15380" width="7.42578125" customWidth="1"/>
    <col min="15381" max="15381" width="7.140625" customWidth="1"/>
    <col min="15617" max="15617" width="32.42578125" customWidth="1"/>
    <col min="15618" max="15621" width="0" hidden="1" customWidth="1"/>
    <col min="15622" max="15622" width="9.42578125" customWidth="1"/>
    <col min="15623" max="15623" width="8.85546875" customWidth="1"/>
    <col min="15624" max="15624" width="7.7109375" customWidth="1"/>
    <col min="15626" max="15626" width="9" customWidth="1"/>
    <col min="15627" max="15627" width="8.7109375" customWidth="1"/>
    <col min="15628" max="15628" width="7.42578125" customWidth="1"/>
    <col min="15629" max="15629" width="8.42578125" customWidth="1"/>
    <col min="15630" max="15630" width="0" hidden="1" customWidth="1"/>
    <col min="15632" max="15632" width="8.5703125" customWidth="1"/>
    <col min="15633" max="15633" width="7.42578125" customWidth="1"/>
    <col min="15634" max="15634" width="8.140625" customWidth="1"/>
    <col min="15635" max="15635" width="0" hidden="1" customWidth="1"/>
    <col min="15636" max="15636" width="7.42578125" customWidth="1"/>
    <col min="15637" max="15637" width="7.140625" customWidth="1"/>
    <col min="15873" max="15873" width="32.42578125" customWidth="1"/>
    <col min="15874" max="15877" width="0" hidden="1" customWidth="1"/>
    <col min="15878" max="15878" width="9.42578125" customWidth="1"/>
    <col min="15879" max="15879" width="8.85546875" customWidth="1"/>
    <col min="15880" max="15880" width="7.7109375" customWidth="1"/>
    <col min="15882" max="15882" width="9" customWidth="1"/>
    <col min="15883" max="15883" width="8.7109375" customWidth="1"/>
    <col min="15884" max="15884" width="7.42578125" customWidth="1"/>
    <col min="15885" max="15885" width="8.42578125" customWidth="1"/>
    <col min="15886" max="15886" width="0" hidden="1" customWidth="1"/>
    <col min="15888" max="15888" width="8.5703125" customWidth="1"/>
    <col min="15889" max="15889" width="7.42578125" customWidth="1"/>
    <col min="15890" max="15890" width="8.140625" customWidth="1"/>
    <col min="15891" max="15891" width="0" hidden="1" customWidth="1"/>
    <col min="15892" max="15892" width="7.42578125" customWidth="1"/>
    <col min="15893" max="15893" width="7.140625" customWidth="1"/>
    <col min="16129" max="16129" width="32.42578125" customWidth="1"/>
    <col min="16130" max="16133" width="0" hidden="1" customWidth="1"/>
    <col min="16134" max="16134" width="9.42578125" customWidth="1"/>
    <col min="16135" max="16135" width="8.85546875" customWidth="1"/>
    <col min="16136" max="16136" width="7.7109375" customWidth="1"/>
    <col min="16138" max="16138" width="9" customWidth="1"/>
    <col min="16139" max="16139" width="8.7109375" customWidth="1"/>
    <col min="16140" max="16140" width="7.42578125" customWidth="1"/>
    <col min="16141" max="16141" width="8.42578125" customWidth="1"/>
    <col min="16142" max="16142" width="0" hidden="1" customWidth="1"/>
    <col min="16144" max="16144" width="8.5703125" customWidth="1"/>
    <col min="16145" max="16145" width="7.42578125" customWidth="1"/>
    <col min="16146" max="16146" width="8.140625" customWidth="1"/>
    <col min="16147" max="16147" width="0" hidden="1" customWidth="1"/>
    <col min="16148" max="16148" width="7.42578125" customWidth="1"/>
    <col min="16149" max="16149" width="7.140625" customWidth="1"/>
  </cols>
  <sheetData>
    <row r="1" spans="1:22" s="2" customFormat="1" ht="12.75" x14ac:dyDescent="0.2">
      <c r="A1" s="1"/>
      <c r="P1" s="3" t="s">
        <v>0</v>
      </c>
      <c r="R1" s="4"/>
      <c r="U1" s="4"/>
    </row>
    <row r="2" spans="1:22" s="2" customFormat="1" ht="12.75" x14ac:dyDescent="0.2">
      <c r="A2" s="1"/>
      <c r="P2" s="5"/>
      <c r="Q2" s="4"/>
      <c r="R2" s="4"/>
      <c r="U2" s="4"/>
    </row>
    <row r="3" spans="1:22" s="2" customFormat="1" ht="12.75" x14ac:dyDescent="0.2">
      <c r="A3" s="1"/>
      <c r="P3" s="5"/>
      <c r="Q3" s="4"/>
      <c r="R3" s="4"/>
      <c r="U3" s="4"/>
    </row>
    <row r="4" spans="1:22" x14ac:dyDescent="0.25">
      <c r="A4" s="6"/>
      <c r="Q4" s="8"/>
      <c r="R4" s="9"/>
      <c r="U4" s="9"/>
    </row>
    <row r="5" spans="1:22" x14ac:dyDescent="0.25">
      <c r="Q5" s="8"/>
      <c r="R5" s="9"/>
      <c r="U5" s="9"/>
    </row>
    <row r="6" spans="1:22" s="11" customFormat="1" x14ac:dyDescent="0.2">
      <c r="A6" s="10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s="11" customFormat="1" x14ac:dyDescent="0.2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9" spans="1:22" ht="15" customHeight="1" x14ac:dyDescent="0.25">
      <c r="A9" s="12" t="s">
        <v>3</v>
      </c>
      <c r="B9" s="13" t="s">
        <v>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6" t="s">
        <v>5</v>
      </c>
      <c r="P9" s="16"/>
      <c r="Q9" s="16"/>
      <c r="R9" s="16"/>
      <c r="S9" s="17" t="s">
        <v>6</v>
      </c>
      <c r="T9" s="17" t="s">
        <v>6</v>
      </c>
      <c r="U9" s="17" t="s">
        <v>6</v>
      </c>
      <c r="V9" s="17" t="s">
        <v>7</v>
      </c>
    </row>
    <row r="10" spans="1:22" ht="18" customHeight="1" x14ac:dyDescent="0.25">
      <c r="A10" s="18" t="s">
        <v>8</v>
      </c>
      <c r="B10" s="13" t="s">
        <v>9</v>
      </c>
      <c r="C10" s="14"/>
      <c r="D10" s="14"/>
      <c r="E10" s="19"/>
      <c r="F10" s="13" t="s">
        <v>10</v>
      </c>
      <c r="G10" s="14"/>
      <c r="H10" s="14"/>
      <c r="I10" s="19"/>
      <c r="J10" s="20" t="s">
        <v>11</v>
      </c>
      <c r="K10" s="21"/>
      <c r="L10" s="21"/>
      <c r="M10" s="22"/>
      <c r="N10" s="23" t="s">
        <v>12</v>
      </c>
      <c r="O10" s="24"/>
      <c r="P10" s="24"/>
      <c r="Q10" s="24"/>
      <c r="R10" s="24"/>
      <c r="S10" s="25"/>
      <c r="T10" s="25"/>
      <c r="U10" s="25"/>
      <c r="V10" s="26" t="s">
        <v>13</v>
      </c>
    </row>
    <row r="11" spans="1:22" ht="17.25" customHeight="1" x14ac:dyDescent="0.25">
      <c r="A11" s="18"/>
      <c r="B11" s="27" t="s">
        <v>14</v>
      </c>
      <c r="C11" s="28" t="s">
        <v>15</v>
      </c>
      <c r="D11" s="27" t="s">
        <v>16</v>
      </c>
      <c r="E11" s="29" t="s">
        <v>17</v>
      </c>
      <c r="F11" s="30" t="s">
        <v>14</v>
      </c>
      <c r="G11" s="29" t="s">
        <v>15</v>
      </c>
      <c r="H11" s="31" t="s">
        <v>16</v>
      </c>
      <c r="I11" s="28" t="s">
        <v>17</v>
      </c>
      <c r="J11" s="32" t="s">
        <v>14</v>
      </c>
      <c r="K11" s="28" t="s">
        <v>15</v>
      </c>
      <c r="L11" s="27" t="s">
        <v>16</v>
      </c>
      <c r="M11" s="29" t="s">
        <v>17</v>
      </c>
      <c r="N11" s="33" t="s">
        <v>18</v>
      </c>
      <c r="O11" s="30" t="s">
        <v>14</v>
      </c>
      <c r="P11" s="28" t="s">
        <v>15</v>
      </c>
      <c r="Q11" s="27" t="s">
        <v>16</v>
      </c>
      <c r="R11" s="29" t="s">
        <v>17</v>
      </c>
      <c r="S11" s="34" t="s">
        <v>19</v>
      </c>
      <c r="T11" s="35" t="s">
        <v>20</v>
      </c>
      <c r="U11" s="35" t="s">
        <v>21</v>
      </c>
      <c r="V11" s="35" t="s">
        <v>22</v>
      </c>
    </row>
    <row r="12" spans="1:22" s="42" customFormat="1" x14ac:dyDescent="0.25">
      <c r="A12" s="36">
        <v>1</v>
      </c>
      <c r="B12" s="37">
        <v>2</v>
      </c>
      <c r="C12" s="37">
        <v>3</v>
      </c>
      <c r="D12" s="37">
        <v>4</v>
      </c>
      <c r="E12" s="37">
        <v>5</v>
      </c>
      <c r="F12" s="37">
        <v>2</v>
      </c>
      <c r="G12" s="37">
        <v>3</v>
      </c>
      <c r="H12" s="38">
        <v>4</v>
      </c>
      <c r="I12" s="39">
        <v>5</v>
      </c>
      <c r="J12" s="38">
        <v>6</v>
      </c>
      <c r="K12" s="38">
        <v>7</v>
      </c>
      <c r="L12" s="38">
        <v>8</v>
      </c>
      <c r="M12" s="38">
        <v>9</v>
      </c>
      <c r="N12" s="37">
        <v>14</v>
      </c>
      <c r="O12" s="40">
        <v>10</v>
      </c>
      <c r="P12" s="38">
        <v>11</v>
      </c>
      <c r="Q12" s="38">
        <v>12</v>
      </c>
      <c r="R12" s="38">
        <v>13</v>
      </c>
      <c r="S12" s="41">
        <v>14</v>
      </c>
      <c r="T12" s="41">
        <v>14</v>
      </c>
      <c r="U12" s="41">
        <v>15</v>
      </c>
      <c r="V12" s="41">
        <v>10</v>
      </c>
    </row>
    <row r="13" spans="1:22" s="46" customFormat="1" ht="30" customHeight="1" x14ac:dyDescent="0.2">
      <c r="A13" s="43" t="s">
        <v>23</v>
      </c>
      <c r="B13" s="27">
        <f>C13+D13+E13</f>
        <v>0</v>
      </c>
      <c r="C13" s="27"/>
      <c r="D13" s="27"/>
      <c r="E13" s="27"/>
      <c r="F13" s="27">
        <f>G13+H13+I13</f>
        <v>16359539</v>
      </c>
      <c r="G13" s="27">
        <v>5885742</v>
      </c>
      <c r="H13" s="27"/>
      <c r="I13" s="27">
        <v>10473797</v>
      </c>
      <c r="J13" s="27">
        <f>K13+L13+M13</f>
        <v>11739538</v>
      </c>
      <c r="K13" s="27">
        <v>5300236</v>
      </c>
      <c r="L13" s="27"/>
      <c r="M13" s="27">
        <v>6439302</v>
      </c>
      <c r="N13" s="27"/>
      <c r="O13" s="27">
        <f>P13+Q13+R13</f>
        <v>18630895</v>
      </c>
      <c r="P13" s="27">
        <v>4694547</v>
      </c>
      <c r="Q13" s="27">
        <v>0</v>
      </c>
      <c r="R13" s="44">
        <v>13936348</v>
      </c>
      <c r="S13" s="45" t="e">
        <f>O13/B13*100</f>
        <v>#DIV/0!</v>
      </c>
      <c r="T13" s="45">
        <f>O13/F13*100</f>
        <v>113.88398536169019</v>
      </c>
      <c r="U13" s="45">
        <f>O13/J13*100</f>
        <v>158.70211417178427</v>
      </c>
      <c r="V13" s="45">
        <f>J13/F13*100</f>
        <v>71.759589313610846</v>
      </c>
    </row>
    <row r="14" spans="1:22" hidden="1" x14ac:dyDescent="0.25">
      <c r="A14" s="47" t="s">
        <v>24</v>
      </c>
      <c r="B14" s="27">
        <f>C14+D14+E14</f>
        <v>0</v>
      </c>
      <c r="C14" s="24"/>
      <c r="D14" s="24"/>
      <c r="E14" s="48"/>
      <c r="F14" s="27">
        <f t="shared" ref="F14:F71" si="0">G14+H14+I14</f>
        <v>0</v>
      </c>
      <c r="G14" s="49"/>
      <c r="H14" s="49"/>
      <c r="I14" s="50"/>
      <c r="J14" s="27">
        <f t="shared" ref="J14:J71" si="1">K14+L14+M14</f>
        <v>0</v>
      </c>
      <c r="K14" s="49"/>
      <c r="L14" s="49"/>
      <c r="M14" s="50"/>
      <c r="N14" s="49"/>
      <c r="O14" s="27">
        <f t="shared" ref="O14:O71" si="2">P14+Q14+R14</f>
        <v>0</v>
      </c>
      <c r="P14" s="49"/>
      <c r="Q14" s="24"/>
      <c r="R14" s="48"/>
      <c r="S14" s="45" t="e">
        <f>O14/B14*100</f>
        <v>#DIV/0!</v>
      </c>
      <c r="T14" s="45" t="e">
        <f>O14/F14*100</f>
        <v>#DIV/0!</v>
      </c>
      <c r="U14" s="45" t="e">
        <f>O14/J14*100</f>
        <v>#DIV/0!</v>
      </c>
      <c r="V14" s="51"/>
    </row>
    <row r="15" spans="1:22" hidden="1" x14ac:dyDescent="0.25">
      <c r="A15" s="47" t="s">
        <v>25</v>
      </c>
      <c r="B15" s="27">
        <f>C15+D15+E15</f>
        <v>0</v>
      </c>
      <c r="C15" s="24"/>
      <c r="D15" s="24"/>
      <c r="E15" s="48"/>
      <c r="F15" s="27">
        <f t="shared" si="0"/>
        <v>0</v>
      </c>
      <c r="G15" s="49"/>
      <c r="H15" s="49"/>
      <c r="I15" s="50"/>
      <c r="J15" s="27">
        <f t="shared" si="1"/>
        <v>0</v>
      </c>
      <c r="K15" s="49"/>
      <c r="L15" s="49"/>
      <c r="M15" s="50"/>
      <c r="N15" s="49"/>
      <c r="O15" s="27">
        <f t="shared" si="2"/>
        <v>0</v>
      </c>
      <c r="P15" s="49"/>
      <c r="Q15" s="24"/>
      <c r="R15" s="48"/>
      <c r="S15" s="45" t="e">
        <f>O15/B15*100</f>
        <v>#DIV/0!</v>
      </c>
      <c r="T15" s="45" t="e">
        <f>O15/F15*100</f>
        <v>#DIV/0!</v>
      </c>
      <c r="U15" s="45" t="e">
        <f>O15/J15*100</f>
        <v>#DIV/0!</v>
      </c>
      <c r="V15" s="51"/>
    </row>
    <row r="16" spans="1:22" hidden="1" x14ac:dyDescent="0.25">
      <c r="A16" s="47" t="s">
        <v>26</v>
      </c>
      <c r="B16" s="27">
        <f>C16+D16+E16</f>
        <v>0</v>
      </c>
      <c r="C16" s="24"/>
      <c r="D16" s="24"/>
      <c r="E16" s="48"/>
      <c r="F16" s="27">
        <f>G16+H16+I16</f>
        <v>0</v>
      </c>
      <c r="G16" s="49"/>
      <c r="H16" s="49"/>
      <c r="I16" s="50"/>
      <c r="J16" s="27">
        <f>K16+L16+M16</f>
        <v>0</v>
      </c>
      <c r="K16" s="49"/>
      <c r="L16" s="49"/>
      <c r="M16" s="50"/>
      <c r="N16" s="49"/>
      <c r="O16" s="52">
        <v>0</v>
      </c>
      <c r="P16" s="53"/>
      <c r="Q16" s="7"/>
      <c r="R16" s="7"/>
      <c r="S16" s="45">
        <v>0</v>
      </c>
      <c r="T16" s="45">
        <v>0</v>
      </c>
      <c r="U16" s="45">
        <v>0</v>
      </c>
      <c r="V16" s="51"/>
    </row>
    <row r="17" spans="1:22" hidden="1" x14ac:dyDescent="0.25">
      <c r="A17" s="47" t="s">
        <v>27</v>
      </c>
      <c r="B17" s="27">
        <f>C17+D17+E17</f>
        <v>0</v>
      </c>
      <c r="C17" s="24"/>
      <c r="D17" s="24"/>
      <c r="E17" s="48"/>
      <c r="F17" s="27">
        <f>G17+H17+I17</f>
        <v>0</v>
      </c>
      <c r="G17" s="49"/>
      <c r="H17" s="49"/>
      <c r="I17" s="50"/>
      <c r="J17" s="27">
        <f>K17+L17+M17</f>
        <v>0</v>
      </c>
      <c r="K17" s="49"/>
      <c r="L17" s="49"/>
      <c r="M17" s="50"/>
      <c r="N17" s="49"/>
      <c r="O17" s="27">
        <f>P17+Q17+R17</f>
        <v>0</v>
      </c>
      <c r="P17" s="49"/>
      <c r="Q17" s="24"/>
      <c r="R17" s="48"/>
      <c r="S17" s="45" t="e">
        <f t="shared" ref="S17:S71" si="3">O17/B17*100</f>
        <v>#DIV/0!</v>
      </c>
      <c r="T17" s="45" t="e">
        <f t="shared" ref="T17:T71" si="4">O17/F17*100</f>
        <v>#DIV/0!</v>
      </c>
      <c r="U17" s="45">
        <v>0</v>
      </c>
      <c r="V17" s="51"/>
    </row>
    <row r="18" spans="1:22" s="46" customFormat="1" ht="15" customHeight="1" x14ac:dyDescent="0.2">
      <c r="A18" s="43" t="s">
        <v>28</v>
      </c>
      <c r="B18" s="27">
        <f t="shared" ref="B18:B71" si="5">C18+D18+E18</f>
        <v>0</v>
      </c>
      <c r="C18" s="27"/>
      <c r="D18" s="27"/>
      <c r="E18" s="27"/>
      <c r="F18" s="27">
        <f>G18+H18+I18</f>
        <v>2249021</v>
      </c>
      <c r="G18" s="27">
        <v>2249021</v>
      </c>
      <c r="H18" s="27"/>
      <c r="I18" s="27"/>
      <c r="J18" s="27">
        <f>K18+L18+M18</f>
        <v>1960779</v>
      </c>
      <c r="K18" s="27">
        <v>1960779</v>
      </c>
      <c r="L18" s="27"/>
      <c r="M18" s="27"/>
      <c r="N18" s="27"/>
      <c r="O18" s="27">
        <f>P18+Q18+R18</f>
        <v>2583746</v>
      </c>
      <c r="P18" s="27">
        <v>2583746</v>
      </c>
      <c r="Q18" s="27">
        <v>0</v>
      </c>
      <c r="R18" s="27">
        <v>0</v>
      </c>
      <c r="S18" s="45" t="e">
        <f t="shared" si="3"/>
        <v>#DIV/0!</v>
      </c>
      <c r="T18" s="45">
        <f t="shared" si="4"/>
        <v>114.88314248733116</v>
      </c>
      <c r="U18" s="45">
        <f t="shared" ref="U18:U70" si="6">O18/J18*100</f>
        <v>131.7714031005024</v>
      </c>
      <c r="V18" s="45">
        <f t="shared" ref="V18:V72" si="7">J18/F18*100</f>
        <v>87.183667915950977</v>
      </c>
    </row>
    <row r="19" spans="1:22" hidden="1" x14ac:dyDescent="0.25">
      <c r="A19" s="47" t="s">
        <v>24</v>
      </c>
      <c r="B19" s="27">
        <f t="shared" si="5"/>
        <v>0</v>
      </c>
      <c r="C19" s="24"/>
      <c r="D19" s="24"/>
      <c r="E19" s="24"/>
      <c r="F19" s="27">
        <f t="shared" si="0"/>
        <v>0</v>
      </c>
      <c r="G19" s="49"/>
      <c r="H19" s="49"/>
      <c r="I19" s="49"/>
      <c r="J19" s="27">
        <f t="shared" si="1"/>
        <v>0</v>
      </c>
      <c r="K19" s="49"/>
      <c r="L19" s="49"/>
      <c r="M19" s="49"/>
      <c r="N19" s="49"/>
      <c r="O19" s="27">
        <f t="shared" si="2"/>
        <v>0</v>
      </c>
      <c r="P19" s="49"/>
      <c r="Q19" s="24"/>
      <c r="R19" s="24"/>
      <c r="S19" s="45" t="e">
        <f t="shared" si="3"/>
        <v>#DIV/0!</v>
      </c>
      <c r="T19" s="45" t="e">
        <f t="shared" si="4"/>
        <v>#DIV/0!</v>
      </c>
      <c r="U19" s="45" t="e">
        <f t="shared" si="6"/>
        <v>#DIV/0!</v>
      </c>
      <c r="V19" s="45" t="e">
        <f t="shared" si="7"/>
        <v>#DIV/0!</v>
      </c>
    </row>
    <row r="20" spans="1:22" hidden="1" x14ac:dyDescent="0.25">
      <c r="A20" s="47" t="s">
        <v>25</v>
      </c>
      <c r="B20" s="27">
        <f t="shared" si="5"/>
        <v>0</v>
      </c>
      <c r="C20" s="24"/>
      <c r="D20" s="24"/>
      <c r="E20" s="24"/>
      <c r="F20" s="27">
        <f t="shared" si="0"/>
        <v>0</v>
      </c>
      <c r="G20" s="49"/>
      <c r="H20" s="49"/>
      <c r="I20" s="49"/>
      <c r="J20" s="27">
        <f t="shared" si="1"/>
        <v>0</v>
      </c>
      <c r="K20" s="49"/>
      <c r="L20" s="49"/>
      <c r="M20" s="49"/>
      <c r="N20" s="49"/>
      <c r="O20" s="27">
        <f t="shared" si="2"/>
        <v>0</v>
      </c>
      <c r="P20" s="49"/>
      <c r="Q20" s="24"/>
      <c r="R20" s="24"/>
      <c r="S20" s="45" t="e">
        <f t="shared" si="3"/>
        <v>#DIV/0!</v>
      </c>
      <c r="T20" s="45" t="e">
        <f t="shared" si="4"/>
        <v>#DIV/0!</v>
      </c>
      <c r="U20" s="45" t="e">
        <f t="shared" si="6"/>
        <v>#DIV/0!</v>
      </c>
      <c r="V20" s="45" t="e">
        <f t="shared" si="7"/>
        <v>#DIV/0!</v>
      </c>
    </row>
    <row r="21" spans="1:22" hidden="1" x14ac:dyDescent="0.25">
      <c r="A21" s="47" t="s">
        <v>26</v>
      </c>
      <c r="B21" s="27">
        <f t="shared" si="5"/>
        <v>0</v>
      </c>
      <c r="C21" s="24"/>
      <c r="D21" s="24"/>
      <c r="E21" s="24"/>
      <c r="F21" s="27">
        <f t="shared" si="0"/>
        <v>0</v>
      </c>
      <c r="G21" s="49"/>
      <c r="H21" s="49"/>
      <c r="I21" s="49"/>
      <c r="J21" s="27">
        <f t="shared" si="1"/>
        <v>0</v>
      </c>
      <c r="K21" s="49"/>
      <c r="L21" s="49"/>
      <c r="M21" s="49"/>
      <c r="N21" s="49"/>
      <c r="O21" s="27">
        <f t="shared" si="2"/>
        <v>0</v>
      </c>
      <c r="P21" s="49"/>
      <c r="Q21" s="24"/>
      <c r="R21" s="24"/>
      <c r="S21" s="45" t="e">
        <f t="shared" si="3"/>
        <v>#DIV/0!</v>
      </c>
      <c r="T21" s="45" t="e">
        <f t="shared" si="4"/>
        <v>#DIV/0!</v>
      </c>
      <c r="U21" s="45" t="e">
        <f t="shared" si="6"/>
        <v>#DIV/0!</v>
      </c>
      <c r="V21" s="45" t="e">
        <f t="shared" si="7"/>
        <v>#DIV/0!</v>
      </c>
    </row>
    <row r="22" spans="1:22" hidden="1" x14ac:dyDescent="0.25">
      <c r="A22" s="47" t="s">
        <v>27</v>
      </c>
      <c r="B22" s="27">
        <f t="shared" si="5"/>
        <v>0</v>
      </c>
      <c r="C22" s="24"/>
      <c r="D22" s="24"/>
      <c r="E22" s="24"/>
      <c r="F22" s="27">
        <f t="shared" si="0"/>
        <v>0</v>
      </c>
      <c r="G22" s="49"/>
      <c r="H22" s="49"/>
      <c r="I22" s="49"/>
      <c r="J22" s="27">
        <f t="shared" si="1"/>
        <v>0</v>
      </c>
      <c r="K22" s="49"/>
      <c r="L22" s="49"/>
      <c r="M22" s="49"/>
      <c r="N22" s="49"/>
      <c r="O22" s="27">
        <f t="shared" si="2"/>
        <v>0</v>
      </c>
      <c r="P22" s="49"/>
      <c r="Q22" s="24"/>
      <c r="R22" s="24"/>
      <c r="S22" s="45" t="e">
        <f t="shared" si="3"/>
        <v>#DIV/0!</v>
      </c>
      <c r="T22" s="45" t="e">
        <f t="shared" si="4"/>
        <v>#DIV/0!</v>
      </c>
      <c r="U22" s="45">
        <v>0</v>
      </c>
      <c r="V22" s="45" t="e">
        <f t="shared" si="7"/>
        <v>#DIV/0!</v>
      </c>
    </row>
    <row r="23" spans="1:22" hidden="1" x14ac:dyDescent="0.25">
      <c r="A23" s="47" t="s">
        <v>24</v>
      </c>
      <c r="B23" s="27">
        <f t="shared" si="5"/>
        <v>0</v>
      </c>
      <c r="C23" s="24"/>
      <c r="D23" s="24"/>
      <c r="E23" s="24"/>
      <c r="F23" s="27">
        <f t="shared" si="0"/>
        <v>0</v>
      </c>
      <c r="G23" s="49"/>
      <c r="H23" s="49"/>
      <c r="I23" s="49"/>
      <c r="J23" s="27">
        <f t="shared" si="1"/>
        <v>0</v>
      </c>
      <c r="K23" s="49"/>
      <c r="L23" s="49"/>
      <c r="M23" s="49"/>
      <c r="N23" s="49"/>
      <c r="O23" s="27">
        <f t="shared" si="2"/>
        <v>0</v>
      </c>
      <c r="P23" s="49"/>
      <c r="Q23" s="24"/>
      <c r="R23" s="24"/>
      <c r="S23" s="45" t="e">
        <f t="shared" si="3"/>
        <v>#DIV/0!</v>
      </c>
      <c r="T23" s="45" t="e">
        <f t="shared" si="4"/>
        <v>#DIV/0!</v>
      </c>
      <c r="U23" s="45" t="e">
        <f t="shared" si="6"/>
        <v>#DIV/0!</v>
      </c>
      <c r="V23" s="45" t="e">
        <f t="shared" si="7"/>
        <v>#DIV/0!</v>
      </c>
    </row>
    <row r="24" spans="1:22" hidden="1" x14ac:dyDescent="0.25">
      <c r="A24" s="47" t="s">
        <v>25</v>
      </c>
      <c r="B24" s="27">
        <f t="shared" si="5"/>
        <v>0</v>
      </c>
      <c r="C24" s="24"/>
      <c r="D24" s="24"/>
      <c r="E24" s="24"/>
      <c r="F24" s="27">
        <f t="shared" si="0"/>
        <v>0</v>
      </c>
      <c r="G24" s="49"/>
      <c r="H24" s="49"/>
      <c r="I24" s="49"/>
      <c r="J24" s="27">
        <f t="shared" si="1"/>
        <v>0</v>
      </c>
      <c r="K24" s="49"/>
      <c r="L24" s="49"/>
      <c r="M24" s="49"/>
      <c r="N24" s="49"/>
      <c r="O24" s="27">
        <f t="shared" si="2"/>
        <v>0</v>
      </c>
      <c r="P24" s="49"/>
      <c r="Q24" s="24"/>
      <c r="R24" s="24"/>
      <c r="S24" s="45" t="e">
        <f t="shared" si="3"/>
        <v>#DIV/0!</v>
      </c>
      <c r="T24" s="45" t="e">
        <f t="shared" si="4"/>
        <v>#DIV/0!</v>
      </c>
      <c r="U24" s="45" t="e">
        <f t="shared" si="6"/>
        <v>#DIV/0!</v>
      </c>
      <c r="V24" s="45" t="e">
        <f t="shared" si="7"/>
        <v>#DIV/0!</v>
      </c>
    </row>
    <row r="25" spans="1:22" s="46" customFormat="1" ht="12.75" hidden="1" x14ac:dyDescent="0.2">
      <c r="A25" s="43" t="s">
        <v>29</v>
      </c>
      <c r="B25" s="27">
        <f t="shared" si="5"/>
        <v>0</v>
      </c>
      <c r="C25" s="27"/>
      <c r="D25" s="27"/>
      <c r="E25" s="27"/>
      <c r="F25" s="27">
        <f t="shared" si="0"/>
        <v>0</v>
      </c>
      <c r="G25" s="27"/>
      <c r="H25" s="27"/>
      <c r="I25" s="27"/>
      <c r="J25" s="27">
        <f t="shared" si="1"/>
        <v>0</v>
      </c>
      <c r="K25" s="27"/>
      <c r="L25" s="27"/>
      <c r="M25" s="27"/>
      <c r="N25" s="27"/>
      <c r="O25" s="27">
        <f t="shared" si="2"/>
        <v>0</v>
      </c>
      <c r="P25" s="27"/>
      <c r="Q25" s="27"/>
      <c r="R25" s="27"/>
      <c r="S25" s="45" t="e">
        <f t="shared" si="3"/>
        <v>#DIV/0!</v>
      </c>
      <c r="T25" s="45" t="e">
        <f t="shared" si="4"/>
        <v>#DIV/0!</v>
      </c>
      <c r="U25" s="45" t="e">
        <f t="shared" si="6"/>
        <v>#DIV/0!</v>
      </c>
      <c r="V25" s="45" t="e">
        <f t="shared" si="7"/>
        <v>#DIV/0!</v>
      </c>
    </row>
    <row r="26" spans="1:22" hidden="1" x14ac:dyDescent="0.25">
      <c r="A26" s="47" t="s">
        <v>24</v>
      </c>
      <c r="B26" s="27">
        <f t="shared" si="5"/>
        <v>0</v>
      </c>
      <c r="C26" s="24"/>
      <c r="D26" s="24"/>
      <c r="E26" s="24"/>
      <c r="F26" s="27">
        <f t="shared" si="0"/>
        <v>0</v>
      </c>
      <c r="G26" s="49"/>
      <c r="H26" s="49"/>
      <c r="I26" s="49"/>
      <c r="J26" s="27">
        <f t="shared" si="1"/>
        <v>0</v>
      </c>
      <c r="K26" s="49"/>
      <c r="L26" s="49"/>
      <c r="M26" s="49"/>
      <c r="N26" s="49"/>
      <c r="O26" s="27">
        <f t="shared" si="2"/>
        <v>0</v>
      </c>
      <c r="P26" s="49"/>
      <c r="Q26" s="24"/>
      <c r="R26" s="24"/>
      <c r="S26" s="45" t="e">
        <f t="shared" si="3"/>
        <v>#DIV/0!</v>
      </c>
      <c r="T26" s="45" t="e">
        <f t="shared" si="4"/>
        <v>#DIV/0!</v>
      </c>
      <c r="U26" s="45" t="e">
        <f t="shared" si="6"/>
        <v>#DIV/0!</v>
      </c>
      <c r="V26" s="45" t="e">
        <f t="shared" si="7"/>
        <v>#DIV/0!</v>
      </c>
    </row>
    <row r="27" spans="1:22" hidden="1" x14ac:dyDescent="0.25">
      <c r="A27" s="47" t="s">
        <v>25</v>
      </c>
      <c r="B27" s="27">
        <f t="shared" si="5"/>
        <v>0</v>
      </c>
      <c r="C27" s="24"/>
      <c r="D27" s="24"/>
      <c r="E27" s="24"/>
      <c r="F27" s="27">
        <f t="shared" si="0"/>
        <v>0</v>
      </c>
      <c r="G27" s="49"/>
      <c r="H27" s="49"/>
      <c r="I27" s="49"/>
      <c r="J27" s="27">
        <f t="shared" si="1"/>
        <v>0</v>
      </c>
      <c r="K27" s="49"/>
      <c r="L27" s="49"/>
      <c r="M27" s="49"/>
      <c r="N27" s="49"/>
      <c r="O27" s="27">
        <f t="shared" si="2"/>
        <v>0</v>
      </c>
      <c r="P27" s="49"/>
      <c r="Q27" s="24"/>
      <c r="R27" s="24"/>
      <c r="S27" s="45" t="e">
        <f t="shared" si="3"/>
        <v>#DIV/0!</v>
      </c>
      <c r="T27" s="45" t="e">
        <f t="shared" si="4"/>
        <v>#DIV/0!</v>
      </c>
      <c r="U27" s="45" t="e">
        <f t="shared" si="6"/>
        <v>#DIV/0!</v>
      </c>
      <c r="V27" s="45" t="e">
        <f t="shared" si="7"/>
        <v>#DIV/0!</v>
      </c>
    </row>
    <row r="28" spans="1:22" hidden="1" x14ac:dyDescent="0.25">
      <c r="A28" s="47" t="s">
        <v>26</v>
      </c>
      <c r="B28" s="27">
        <f t="shared" si="5"/>
        <v>0</v>
      </c>
      <c r="C28" s="24"/>
      <c r="D28" s="24"/>
      <c r="E28" s="24"/>
      <c r="F28" s="27">
        <f t="shared" si="0"/>
        <v>0</v>
      </c>
      <c r="G28" s="49"/>
      <c r="H28" s="49"/>
      <c r="I28" s="49"/>
      <c r="J28" s="27">
        <f t="shared" si="1"/>
        <v>0</v>
      </c>
      <c r="K28" s="49"/>
      <c r="L28" s="49"/>
      <c r="M28" s="49"/>
      <c r="N28" s="49"/>
      <c r="O28" s="27">
        <f t="shared" si="2"/>
        <v>0</v>
      </c>
      <c r="P28" s="49"/>
      <c r="Q28" s="24"/>
      <c r="R28" s="24"/>
      <c r="S28" s="45" t="e">
        <f t="shared" si="3"/>
        <v>#DIV/0!</v>
      </c>
      <c r="T28" s="45" t="e">
        <f t="shared" si="4"/>
        <v>#DIV/0!</v>
      </c>
      <c r="U28" s="45" t="e">
        <f t="shared" si="6"/>
        <v>#DIV/0!</v>
      </c>
      <c r="V28" s="45" t="e">
        <f t="shared" si="7"/>
        <v>#DIV/0!</v>
      </c>
    </row>
    <row r="29" spans="1:22" hidden="1" x14ac:dyDescent="0.25">
      <c r="A29" s="47" t="s">
        <v>27</v>
      </c>
      <c r="B29" s="27">
        <f t="shared" si="5"/>
        <v>0</v>
      </c>
      <c r="C29" s="24"/>
      <c r="D29" s="24"/>
      <c r="E29" s="24"/>
      <c r="F29" s="27">
        <f t="shared" si="0"/>
        <v>0</v>
      </c>
      <c r="G29" s="49"/>
      <c r="H29" s="49"/>
      <c r="I29" s="49"/>
      <c r="J29" s="27">
        <f t="shared" si="1"/>
        <v>0</v>
      </c>
      <c r="K29" s="49"/>
      <c r="L29" s="49"/>
      <c r="M29" s="49"/>
      <c r="N29" s="49"/>
      <c r="O29" s="27">
        <f t="shared" si="2"/>
        <v>0</v>
      </c>
      <c r="P29" s="49"/>
      <c r="Q29" s="24"/>
      <c r="R29" s="24"/>
      <c r="S29" s="45" t="e">
        <f t="shared" si="3"/>
        <v>#DIV/0!</v>
      </c>
      <c r="T29" s="45" t="e">
        <f t="shared" si="4"/>
        <v>#DIV/0!</v>
      </c>
      <c r="U29" s="45">
        <v>0</v>
      </c>
      <c r="V29" s="45" t="e">
        <f t="shared" si="7"/>
        <v>#DIV/0!</v>
      </c>
    </row>
    <row r="30" spans="1:22" s="46" customFormat="1" ht="15" customHeight="1" x14ac:dyDescent="0.2">
      <c r="A30" s="43" t="s">
        <v>30</v>
      </c>
      <c r="B30" s="27">
        <f t="shared" si="5"/>
        <v>0</v>
      </c>
      <c r="C30" s="27"/>
      <c r="D30" s="27"/>
      <c r="E30" s="27"/>
      <c r="F30" s="27">
        <f>G30+H30+I30</f>
        <v>745082</v>
      </c>
      <c r="G30" s="27">
        <v>738895</v>
      </c>
      <c r="H30" s="27">
        <v>6187</v>
      </c>
      <c r="I30" s="27"/>
      <c r="J30" s="27">
        <f>K30+L30+M30</f>
        <v>621813</v>
      </c>
      <c r="K30" s="27">
        <v>615626</v>
      </c>
      <c r="L30" s="27">
        <v>6187</v>
      </c>
      <c r="M30" s="27"/>
      <c r="N30" s="27"/>
      <c r="O30" s="27">
        <f>R30+Q30+P30</f>
        <v>753935</v>
      </c>
      <c r="P30" s="27">
        <v>745774</v>
      </c>
      <c r="Q30" s="27">
        <v>8161</v>
      </c>
      <c r="R30" s="27">
        <v>0</v>
      </c>
      <c r="S30" s="45" t="e">
        <f t="shared" si="3"/>
        <v>#DIV/0!</v>
      </c>
      <c r="T30" s="45">
        <f t="shared" si="4"/>
        <v>101.18819136685626</v>
      </c>
      <c r="U30" s="45">
        <f t="shared" si="6"/>
        <v>121.2478671240389</v>
      </c>
      <c r="V30" s="45">
        <f t="shared" si="7"/>
        <v>83.455646492600806</v>
      </c>
    </row>
    <row r="31" spans="1:22" s="46" customFormat="1" ht="12.75" hidden="1" x14ac:dyDescent="0.2">
      <c r="A31" s="47" t="s">
        <v>24</v>
      </c>
      <c r="B31" s="27">
        <f t="shared" si="5"/>
        <v>0</v>
      </c>
      <c r="C31" s="27"/>
      <c r="D31" s="27"/>
      <c r="E31" s="27"/>
      <c r="F31" s="27">
        <f>I31+H31+G31</f>
        <v>0</v>
      </c>
      <c r="G31" s="54"/>
      <c r="H31" s="54"/>
      <c r="I31" s="54"/>
      <c r="J31" s="27">
        <f>M31+L31+K31</f>
        <v>0</v>
      </c>
      <c r="K31" s="54"/>
      <c r="L31" s="54"/>
      <c r="M31" s="54"/>
      <c r="N31" s="27"/>
      <c r="O31" s="27">
        <f>R31+Q31+P31</f>
        <v>0</v>
      </c>
      <c r="P31" s="54"/>
      <c r="Q31" s="54"/>
      <c r="R31" s="54"/>
      <c r="S31" s="45" t="e">
        <f t="shared" si="3"/>
        <v>#DIV/0!</v>
      </c>
      <c r="T31" s="45" t="e">
        <f t="shared" si="4"/>
        <v>#DIV/0!</v>
      </c>
      <c r="U31" s="45" t="e">
        <f t="shared" si="6"/>
        <v>#DIV/0!</v>
      </c>
      <c r="V31" s="45" t="e">
        <f t="shared" si="7"/>
        <v>#DIV/0!</v>
      </c>
    </row>
    <row r="32" spans="1:22" s="46" customFormat="1" ht="12.75" hidden="1" x14ac:dyDescent="0.2">
      <c r="A32" s="47" t="s">
        <v>25</v>
      </c>
      <c r="B32" s="27">
        <f t="shared" si="5"/>
        <v>0</v>
      </c>
      <c r="C32" s="27"/>
      <c r="D32" s="27"/>
      <c r="E32" s="27"/>
      <c r="F32" s="27">
        <f>I32+H32+G32</f>
        <v>0</v>
      </c>
      <c r="G32" s="54"/>
      <c r="H32" s="54"/>
      <c r="I32" s="54"/>
      <c r="J32" s="27">
        <f>M32+L32+K32</f>
        <v>0</v>
      </c>
      <c r="K32" s="54"/>
      <c r="L32" s="54"/>
      <c r="M32" s="54"/>
      <c r="N32" s="27"/>
      <c r="O32" s="27">
        <f>R32+Q32+P32</f>
        <v>0</v>
      </c>
      <c r="P32" s="54"/>
      <c r="Q32" s="54"/>
      <c r="R32" s="54"/>
      <c r="S32" s="45" t="e">
        <f t="shared" si="3"/>
        <v>#DIV/0!</v>
      </c>
      <c r="T32" s="45" t="e">
        <f t="shared" si="4"/>
        <v>#DIV/0!</v>
      </c>
      <c r="U32" s="45" t="e">
        <f t="shared" si="6"/>
        <v>#DIV/0!</v>
      </c>
      <c r="V32" s="45" t="e">
        <f t="shared" si="7"/>
        <v>#DIV/0!</v>
      </c>
    </row>
    <row r="33" spans="1:22" s="46" customFormat="1" ht="12.75" hidden="1" x14ac:dyDescent="0.2">
      <c r="A33" s="47" t="s">
        <v>26</v>
      </c>
      <c r="B33" s="27">
        <f t="shared" si="5"/>
        <v>0</v>
      </c>
      <c r="C33" s="54"/>
      <c r="D33" s="27"/>
      <c r="E33" s="27"/>
      <c r="F33" s="27">
        <f>G33+H33+I33</f>
        <v>0</v>
      </c>
      <c r="G33" s="54"/>
      <c r="H33" s="54"/>
      <c r="I33" s="54"/>
      <c r="J33" s="27">
        <f>K33+L33+M33</f>
        <v>0</v>
      </c>
      <c r="K33" s="54"/>
      <c r="L33" s="54"/>
      <c r="M33" s="54"/>
      <c r="N33" s="27"/>
      <c r="O33" s="27">
        <f>P33+Q33+R33</f>
        <v>0</v>
      </c>
      <c r="P33" s="54"/>
      <c r="Q33" s="54"/>
      <c r="R33" s="54"/>
      <c r="S33" s="45" t="e">
        <f t="shared" si="3"/>
        <v>#DIV/0!</v>
      </c>
      <c r="T33" s="45" t="e">
        <f t="shared" si="4"/>
        <v>#DIV/0!</v>
      </c>
      <c r="U33" s="45" t="e">
        <f t="shared" si="6"/>
        <v>#DIV/0!</v>
      </c>
      <c r="V33" s="45" t="e">
        <f t="shared" si="7"/>
        <v>#DIV/0!</v>
      </c>
    </row>
    <row r="34" spans="1:22" s="46" customFormat="1" ht="12.75" hidden="1" x14ac:dyDescent="0.2">
      <c r="A34" s="47" t="s">
        <v>27</v>
      </c>
      <c r="B34" s="27">
        <f t="shared" si="5"/>
        <v>0</v>
      </c>
      <c r="C34" s="54"/>
      <c r="D34" s="27"/>
      <c r="E34" s="27"/>
      <c r="F34" s="27">
        <f>G34+H34+I34</f>
        <v>0</v>
      </c>
      <c r="G34" s="54"/>
      <c r="H34" s="54"/>
      <c r="I34" s="54"/>
      <c r="J34" s="27">
        <f>K34+L34+M34</f>
        <v>0</v>
      </c>
      <c r="K34" s="54"/>
      <c r="L34" s="54"/>
      <c r="M34" s="54"/>
      <c r="N34" s="27"/>
      <c r="O34" s="27">
        <f>P34+Q34+R34</f>
        <v>0</v>
      </c>
      <c r="P34" s="54"/>
      <c r="Q34" s="54"/>
      <c r="R34" s="54"/>
      <c r="S34" s="45" t="e">
        <f t="shared" si="3"/>
        <v>#DIV/0!</v>
      </c>
      <c r="T34" s="45" t="e">
        <f t="shared" si="4"/>
        <v>#DIV/0!</v>
      </c>
      <c r="U34" s="45">
        <v>0</v>
      </c>
      <c r="V34" s="45" t="e">
        <f t="shared" si="7"/>
        <v>#DIV/0!</v>
      </c>
    </row>
    <row r="35" spans="1:22" hidden="1" x14ac:dyDescent="0.25">
      <c r="A35" s="55" t="s">
        <v>26</v>
      </c>
      <c r="B35" s="24">
        <v>0</v>
      </c>
      <c r="C35" s="24"/>
      <c r="D35" s="24"/>
      <c r="E35" s="24"/>
      <c r="F35" s="27">
        <f>G35+H35+I35</f>
        <v>0</v>
      </c>
      <c r="G35" s="49"/>
      <c r="H35" s="49"/>
      <c r="I35" s="49"/>
      <c r="J35" s="27">
        <f>K35+L35+M35</f>
        <v>0</v>
      </c>
      <c r="K35" s="49"/>
      <c r="L35" s="49"/>
      <c r="M35" s="49"/>
      <c r="N35" s="49"/>
      <c r="O35" s="27">
        <f>P35+Q35+R35</f>
        <v>0</v>
      </c>
      <c r="P35" s="49"/>
      <c r="Q35" s="24"/>
      <c r="R35" s="24"/>
      <c r="S35" s="45">
        <v>0</v>
      </c>
      <c r="T35" s="45" t="e">
        <f t="shared" si="4"/>
        <v>#DIV/0!</v>
      </c>
      <c r="U35" s="45" t="e">
        <f t="shared" si="6"/>
        <v>#DIV/0!</v>
      </c>
      <c r="V35" s="45" t="e">
        <f t="shared" si="7"/>
        <v>#DIV/0!</v>
      </c>
    </row>
    <row r="36" spans="1:22" ht="12.75" hidden="1" customHeight="1" x14ac:dyDescent="0.25">
      <c r="A36" s="55" t="s">
        <v>27</v>
      </c>
      <c r="B36" s="24">
        <v>0</v>
      </c>
      <c r="C36" s="24"/>
      <c r="D36" s="24"/>
      <c r="E36" s="24"/>
      <c r="F36" s="27">
        <f>G36+H36+I36</f>
        <v>0</v>
      </c>
      <c r="G36" s="49"/>
      <c r="H36" s="49"/>
      <c r="I36" s="49"/>
      <c r="J36" s="27">
        <f>K36+L36+M36</f>
        <v>0</v>
      </c>
      <c r="K36" s="49"/>
      <c r="L36" s="49"/>
      <c r="M36" s="49"/>
      <c r="N36" s="49"/>
      <c r="O36" s="27">
        <f>P36+Q36+R36</f>
        <v>0</v>
      </c>
      <c r="P36" s="49"/>
      <c r="Q36" s="24"/>
      <c r="R36" s="24"/>
      <c r="S36" s="45">
        <v>0</v>
      </c>
      <c r="T36" s="45" t="e">
        <f t="shared" si="4"/>
        <v>#DIV/0!</v>
      </c>
      <c r="U36" s="45">
        <v>0</v>
      </c>
      <c r="V36" s="45" t="e">
        <f t="shared" si="7"/>
        <v>#DIV/0!</v>
      </c>
    </row>
    <row r="37" spans="1:22" s="46" customFormat="1" ht="15" customHeight="1" x14ac:dyDescent="0.2">
      <c r="A37" s="43" t="s">
        <v>31</v>
      </c>
      <c r="B37" s="27">
        <f t="shared" si="5"/>
        <v>0</v>
      </c>
      <c r="C37" s="27"/>
      <c r="D37" s="27"/>
      <c r="E37" s="27"/>
      <c r="F37" s="27">
        <f>G37+H37+I37</f>
        <v>1095883</v>
      </c>
      <c r="G37" s="27">
        <v>1004767</v>
      </c>
      <c r="H37" s="27"/>
      <c r="I37" s="27">
        <v>91116</v>
      </c>
      <c r="J37" s="27">
        <f>K37+L37+M37</f>
        <v>1041774</v>
      </c>
      <c r="K37" s="27">
        <v>950658</v>
      </c>
      <c r="L37" s="27"/>
      <c r="M37" s="27">
        <v>91116</v>
      </c>
      <c r="N37" s="27"/>
      <c r="O37" s="27">
        <f>P37+Q37+R37</f>
        <v>1238508</v>
      </c>
      <c r="P37" s="27">
        <v>1238508</v>
      </c>
      <c r="Q37" s="27">
        <v>0</v>
      </c>
      <c r="R37" s="27">
        <v>0</v>
      </c>
      <c r="S37" s="45" t="e">
        <f t="shared" si="3"/>
        <v>#DIV/0!</v>
      </c>
      <c r="T37" s="45">
        <f t="shared" si="4"/>
        <v>113.01461926136275</v>
      </c>
      <c r="U37" s="45">
        <f t="shared" si="6"/>
        <v>118.88451813925094</v>
      </c>
      <c r="V37" s="45">
        <f t="shared" si="7"/>
        <v>95.062520360293931</v>
      </c>
    </row>
    <row r="38" spans="1:22" hidden="1" x14ac:dyDescent="0.25">
      <c r="A38" s="47" t="s">
        <v>24</v>
      </c>
      <c r="B38" s="27">
        <f t="shared" si="5"/>
        <v>0</v>
      </c>
      <c r="C38" s="24"/>
      <c r="D38" s="24"/>
      <c r="E38" s="24"/>
      <c r="F38" s="27">
        <f t="shared" si="0"/>
        <v>0</v>
      </c>
      <c r="G38" s="49"/>
      <c r="H38" s="49"/>
      <c r="I38" s="49"/>
      <c r="J38" s="27">
        <f t="shared" si="1"/>
        <v>0</v>
      </c>
      <c r="K38" s="49"/>
      <c r="L38" s="49"/>
      <c r="M38" s="49"/>
      <c r="N38" s="49"/>
      <c r="O38" s="27">
        <f t="shared" si="2"/>
        <v>0</v>
      </c>
      <c r="P38" s="49"/>
      <c r="Q38" s="24"/>
      <c r="R38" s="24"/>
      <c r="S38" s="45" t="e">
        <f t="shared" si="3"/>
        <v>#DIV/0!</v>
      </c>
      <c r="T38" s="45" t="e">
        <f t="shared" si="4"/>
        <v>#DIV/0!</v>
      </c>
      <c r="U38" s="45" t="e">
        <f t="shared" si="6"/>
        <v>#DIV/0!</v>
      </c>
      <c r="V38" s="45" t="e">
        <f t="shared" si="7"/>
        <v>#DIV/0!</v>
      </c>
    </row>
    <row r="39" spans="1:22" hidden="1" x14ac:dyDescent="0.25">
      <c r="A39" s="47" t="s">
        <v>25</v>
      </c>
      <c r="B39" s="27">
        <f t="shared" si="5"/>
        <v>0</v>
      </c>
      <c r="C39" s="24"/>
      <c r="D39" s="24"/>
      <c r="E39" s="24"/>
      <c r="F39" s="27">
        <f t="shared" si="0"/>
        <v>0</v>
      </c>
      <c r="G39" s="49"/>
      <c r="H39" s="49"/>
      <c r="I39" s="49"/>
      <c r="J39" s="27">
        <f t="shared" si="1"/>
        <v>0</v>
      </c>
      <c r="K39" s="49"/>
      <c r="L39" s="49"/>
      <c r="M39" s="49"/>
      <c r="N39" s="49"/>
      <c r="O39" s="27">
        <f t="shared" si="2"/>
        <v>0</v>
      </c>
      <c r="P39" s="49"/>
      <c r="Q39" s="24"/>
      <c r="R39" s="24"/>
      <c r="S39" s="45" t="e">
        <f t="shared" si="3"/>
        <v>#DIV/0!</v>
      </c>
      <c r="T39" s="45" t="e">
        <f t="shared" si="4"/>
        <v>#DIV/0!</v>
      </c>
      <c r="U39" s="45" t="e">
        <f t="shared" si="6"/>
        <v>#DIV/0!</v>
      </c>
      <c r="V39" s="45" t="e">
        <f t="shared" si="7"/>
        <v>#DIV/0!</v>
      </c>
    </row>
    <row r="40" spans="1:22" hidden="1" x14ac:dyDescent="0.25">
      <c r="A40" s="47" t="s">
        <v>26</v>
      </c>
      <c r="B40" s="27">
        <f t="shared" si="5"/>
        <v>0</v>
      </c>
      <c r="C40" s="24"/>
      <c r="D40" s="24"/>
      <c r="E40" s="24"/>
      <c r="F40" s="27">
        <f t="shared" si="0"/>
        <v>0</v>
      </c>
      <c r="G40" s="49"/>
      <c r="H40" s="49"/>
      <c r="I40" s="49"/>
      <c r="J40" s="27">
        <f t="shared" si="1"/>
        <v>0</v>
      </c>
      <c r="K40" s="49"/>
      <c r="L40" s="49"/>
      <c r="M40" s="49"/>
      <c r="N40" s="49"/>
      <c r="O40" s="27">
        <f t="shared" si="2"/>
        <v>0</v>
      </c>
      <c r="P40" s="49"/>
      <c r="Q40" s="24"/>
      <c r="R40" s="24"/>
      <c r="S40" s="45" t="e">
        <f t="shared" si="3"/>
        <v>#DIV/0!</v>
      </c>
      <c r="T40" s="45" t="e">
        <f t="shared" si="4"/>
        <v>#DIV/0!</v>
      </c>
      <c r="U40" s="45" t="e">
        <f t="shared" si="6"/>
        <v>#DIV/0!</v>
      </c>
      <c r="V40" s="45" t="e">
        <f t="shared" si="7"/>
        <v>#DIV/0!</v>
      </c>
    </row>
    <row r="41" spans="1:22" hidden="1" x14ac:dyDescent="0.25">
      <c r="A41" s="47" t="s">
        <v>27</v>
      </c>
      <c r="B41" s="27">
        <f t="shared" si="5"/>
        <v>0</v>
      </c>
      <c r="C41" s="24"/>
      <c r="D41" s="24"/>
      <c r="E41" s="24"/>
      <c r="F41" s="27">
        <f t="shared" si="0"/>
        <v>0</v>
      </c>
      <c r="G41" s="49"/>
      <c r="H41" s="49"/>
      <c r="I41" s="49"/>
      <c r="J41" s="27">
        <f t="shared" si="1"/>
        <v>0</v>
      </c>
      <c r="K41" s="49"/>
      <c r="L41" s="49"/>
      <c r="M41" s="49"/>
      <c r="N41" s="49"/>
      <c r="O41" s="27">
        <f t="shared" si="2"/>
        <v>0</v>
      </c>
      <c r="P41" s="49"/>
      <c r="Q41" s="24"/>
      <c r="R41" s="24"/>
      <c r="S41" s="45" t="e">
        <f t="shared" si="3"/>
        <v>#DIV/0!</v>
      </c>
      <c r="T41" s="45" t="e">
        <f t="shared" si="4"/>
        <v>#DIV/0!</v>
      </c>
      <c r="U41" s="45">
        <v>0</v>
      </c>
      <c r="V41" s="45" t="e">
        <f t="shared" si="7"/>
        <v>#DIV/0!</v>
      </c>
    </row>
    <row r="42" spans="1:22" hidden="1" x14ac:dyDescent="0.25">
      <c r="A42" s="47" t="s">
        <v>24</v>
      </c>
      <c r="B42" s="27">
        <f t="shared" si="5"/>
        <v>0</v>
      </c>
      <c r="C42" s="24"/>
      <c r="D42" s="24"/>
      <c r="E42" s="24"/>
      <c r="F42" s="27">
        <f t="shared" si="0"/>
        <v>0</v>
      </c>
      <c r="G42" s="49"/>
      <c r="H42" s="49"/>
      <c r="I42" s="49"/>
      <c r="J42" s="27">
        <f t="shared" si="1"/>
        <v>0</v>
      </c>
      <c r="K42" s="49"/>
      <c r="L42" s="49"/>
      <c r="M42" s="49"/>
      <c r="N42" s="49"/>
      <c r="O42" s="27">
        <f t="shared" si="2"/>
        <v>0</v>
      </c>
      <c r="P42" s="49"/>
      <c r="Q42" s="24"/>
      <c r="R42" s="24"/>
      <c r="S42" s="45" t="e">
        <f t="shared" si="3"/>
        <v>#DIV/0!</v>
      </c>
      <c r="T42" s="45" t="e">
        <f t="shared" si="4"/>
        <v>#DIV/0!</v>
      </c>
      <c r="U42" s="45" t="e">
        <f t="shared" si="6"/>
        <v>#DIV/0!</v>
      </c>
      <c r="V42" s="45" t="e">
        <f t="shared" si="7"/>
        <v>#DIV/0!</v>
      </c>
    </row>
    <row r="43" spans="1:22" hidden="1" x14ac:dyDescent="0.25">
      <c r="A43" s="47" t="s">
        <v>25</v>
      </c>
      <c r="B43" s="27">
        <f t="shared" si="5"/>
        <v>0</v>
      </c>
      <c r="C43" s="24"/>
      <c r="D43" s="24"/>
      <c r="E43" s="24"/>
      <c r="F43" s="27">
        <f t="shared" si="0"/>
        <v>0</v>
      </c>
      <c r="G43" s="49"/>
      <c r="H43" s="49"/>
      <c r="I43" s="49"/>
      <c r="J43" s="27">
        <f t="shared" si="1"/>
        <v>0</v>
      </c>
      <c r="K43" s="49"/>
      <c r="L43" s="49"/>
      <c r="M43" s="49"/>
      <c r="N43" s="49"/>
      <c r="O43" s="27">
        <f t="shared" si="2"/>
        <v>0</v>
      </c>
      <c r="P43" s="49"/>
      <c r="Q43" s="24"/>
      <c r="R43" s="24"/>
      <c r="S43" s="45" t="e">
        <f t="shared" si="3"/>
        <v>#DIV/0!</v>
      </c>
      <c r="T43" s="45" t="e">
        <f t="shared" si="4"/>
        <v>#DIV/0!</v>
      </c>
      <c r="U43" s="45" t="e">
        <f t="shared" si="6"/>
        <v>#DIV/0!</v>
      </c>
      <c r="V43" s="45" t="e">
        <f t="shared" si="7"/>
        <v>#DIV/0!</v>
      </c>
    </row>
    <row r="44" spans="1:22" hidden="1" x14ac:dyDescent="0.25">
      <c r="A44" s="47" t="s">
        <v>26</v>
      </c>
      <c r="B44" s="27">
        <f t="shared" si="5"/>
        <v>0</v>
      </c>
      <c r="C44" s="24"/>
      <c r="D44" s="24"/>
      <c r="E44" s="24"/>
      <c r="F44" s="27">
        <f t="shared" si="0"/>
        <v>0</v>
      </c>
      <c r="G44" s="49"/>
      <c r="H44" s="49"/>
      <c r="I44" s="49"/>
      <c r="J44" s="27">
        <f t="shared" si="1"/>
        <v>0</v>
      </c>
      <c r="K44" s="49"/>
      <c r="L44" s="49"/>
      <c r="M44" s="49"/>
      <c r="N44" s="49"/>
      <c r="O44" s="27">
        <f t="shared" si="2"/>
        <v>0</v>
      </c>
      <c r="P44" s="49"/>
      <c r="Q44" s="24"/>
      <c r="R44" s="24"/>
      <c r="S44" s="45" t="e">
        <f t="shared" si="3"/>
        <v>#DIV/0!</v>
      </c>
      <c r="T44" s="45" t="e">
        <f t="shared" si="4"/>
        <v>#DIV/0!</v>
      </c>
      <c r="U44" s="45" t="e">
        <f t="shared" si="6"/>
        <v>#DIV/0!</v>
      </c>
      <c r="V44" s="45" t="e">
        <f t="shared" si="7"/>
        <v>#DIV/0!</v>
      </c>
    </row>
    <row r="45" spans="1:22" hidden="1" x14ac:dyDescent="0.25">
      <c r="A45" s="47" t="s">
        <v>27</v>
      </c>
      <c r="B45" s="27">
        <f t="shared" si="5"/>
        <v>0</v>
      </c>
      <c r="C45" s="24"/>
      <c r="D45" s="24"/>
      <c r="E45" s="24"/>
      <c r="F45" s="27">
        <f t="shared" si="0"/>
        <v>0</v>
      </c>
      <c r="G45" s="49"/>
      <c r="H45" s="49"/>
      <c r="I45" s="49"/>
      <c r="J45" s="27">
        <f t="shared" si="1"/>
        <v>0</v>
      </c>
      <c r="K45" s="49"/>
      <c r="L45" s="49"/>
      <c r="M45" s="49"/>
      <c r="N45" s="49"/>
      <c r="O45" s="27">
        <f t="shared" si="2"/>
        <v>0</v>
      </c>
      <c r="P45" s="49"/>
      <c r="Q45" s="24"/>
      <c r="R45" s="24"/>
      <c r="S45" s="45" t="e">
        <f t="shared" si="3"/>
        <v>#DIV/0!</v>
      </c>
      <c r="T45" s="45" t="e">
        <f t="shared" si="4"/>
        <v>#DIV/0!</v>
      </c>
      <c r="U45" s="45">
        <v>0</v>
      </c>
      <c r="V45" s="45" t="e">
        <f t="shared" si="7"/>
        <v>#DIV/0!</v>
      </c>
    </row>
    <row r="46" spans="1:22" s="46" customFormat="1" ht="15" customHeight="1" x14ac:dyDescent="0.2">
      <c r="A46" s="43" t="s">
        <v>32</v>
      </c>
      <c r="B46" s="27">
        <f t="shared" si="5"/>
        <v>0</v>
      </c>
      <c r="C46" s="27"/>
      <c r="D46" s="27"/>
      <c r="E46" s="27"/>
      <c r="F46" s="27">
        <f>H46+I46</f>
        <v>13500</v>
      </c>
      <c r="G46" s="27">
        <v>595209</v>
      </c>
      <c r="H46" s="27"/>
      <c r="I46" s="27">
        <v>13500</v>
      </c>
      <c r="J46" s="27">
        <f>K46+L46+M46</f>
        <v>500228</v>
      </c>
      <c r="K46" s="27">
        <v>490228</v>
      </c>
      <c r="L46" s="27"/>
      <c r="M46" s="27">
        <v>10000</v>
      </c>
      <c r="N46" s="27"/>
      <c r="O46" s="27">
        <f t="shared" si="2"/>
        <v>729082</v>
      </c>
      <c r="P46" s="27">
        <v>715582</v>
      </c>
      <c r="Q46" s="27">
        <v>0</v>
      </c>
      <c r="R46" s="27">
        <v>13500</v>
      </c>
      <c r="S46" s="45" t="e">
        <f t="shared" si="3"/>
        <v>#DIV/0!</v>
      </c>
      <c r="T46" s="45">
        <f t="shared" si="4"/>
        <v>5400.6074074074068</v>
      </c>
      <c r="U46" s="45">
        <f t="shared" si="6"/>
        <v>145.74993802825909</v>
      </c>
      <c r="V46" s="45">
        <f t="shared" si="7"/>
        <v>3705.3925925925923</v>
      </c>
    </row>
    <row r="47" spans="1:22" hidden="1" x14ac:dyDescent="0.25">
      <c r="A47" s="47" t="s">
        <v>24</v>
      </c>
      <c r="B47" s="27">
        <f t="shared" si="5"/>
        <v>0</v>
      </c>
      <c r="C47" s="24"/>
      <c r="D47" s="24"/>
      <c r="E47" s="24"/>
      <c r="F47" s="27">
        <f t="shared" si="0"/>
        <v>0</v>
      </c>
      <c r="G47" s="49"/>
      <c r="H47" s="49"/>
      <c r="I47" s="49"/>
      <c r="J47" s="27">
        <f t="shared" si="1"/>
        <v>0</v>
      </c>
      <c r="K47" s="49"/>
      <c r="L47" s="49"/>
      <c r="M47" s="49"/>
      <c r="N47" s="49"/>
      <c r="O47" s="27">
        <f t="shared" si="2"/>
        <v>0</v>
      </c>
      <c r="P47" s="49"/>
      <c r="Q47" s="24"/>
      <c r="R47" s="24"/>
      <c r="S47" s="45" t="e">
        <f t="shared" si="3"/>
        <v>#DIV/0!</v>
      </c>
      <c r="T47" s="45" t="e">
        <f t="shared" si="4"/>
        <v>#DIV/0!</v>
      </c>
      <c r="U47" s="45" t="e">
        <f t="shared" si="6"/>
        <v>#DIV/0!</v>
      </c>
      <c r="V47" s="45" t="e">
        <f t="shared" si="7"/>
        <v>#DIV/0!</v>
      </c>
    </row>
    <row r="48" spans="1:22" hidden="1" x14ac:dyDescent="0.25">
      <c r="A48" s="47" t="s">
        <v>25</v>
      </c>
      <c r="B48" s="27">
        <f t="shared" si="5"/>
        <v>0</v>
      </c>
      <c r="C48" s="24"/>
      <c r="D48" s="24"/>
      <c r="E48" s="24"/>
      <c r="F48" s="27">
        <f t="shared" si="0"/>
        <v>0</v>
      </c>
      <c r="G48" s="49"/>
      <c r="H48" s="49"/>
      <c r="I48" s="49"/>
      <c r="J48" s="27">
        <f t="shared" si="1"/>
        <v>0</v>
      </c>
      <c r="K48" s="49"/>
      <c r="L48" s="49"/>
      <c r="M48" s="49"/>
      <c r="N48" s="49"/>
      <c r="O48" s="27">
        <f t="shared" si="2"/>
        <v>0</v>
      </c>
      <c r="P48" s="49"/>
      <c r="Q48" s="24"/>
      <c r="R48" s="24"/>
      <c r="S48" s="45" t="e">
        <f t="shared" si="3"/>
        <v>#DIV/0!</v>
      </c>
      <c r="T48" s="45" t="e">
        <f t="shared" si="4"/>
        <v>#DIV/0!</v>
      </c>
      <c r="U48" s="45" t="e">
        <f t="shared" si="6"/>
        <v>#DIV/0!</v>
      </c>
      <c r="V48" s="45" t="e">
        <f t="shared" si="7"/>
        <v>#DIV/0!</v>
      </c>
    </row>
    <row r="49" spans="1:22" hidden="1" x14ac:dyDescent="0.25">
      <c r="A49" s="47" t="s">
        <v>26</v>
      </c>
      <c r="B49" s="27">
        <f t="shared" si="5"/>
        <v>0</v>
      </c>
      <c r="C49" s="24"/>
      <c r="D49" s="24"/>
      <c r="E49" s="24"/>
      <c r="F49" s="27">
        <f t="shared" si="0"/>
        <v>0</v>
      </c>
      <c r="G49" s="49"/>
      <c r="H49" s="49"/>
      <c r="I49" s="49"/>
      <c r="J49" s="27">
        <f t="shared" si="1"/>
        <v>0</v>
      </c>
      <c r="K49" s="49"/>
      <c r="L49" s="49"/>
      <c r="M49" s="49"/>
      <c r="N49" s="49"/>
      <c r="O49" s="27">
        <f t="shared" si="2"/>
        <v>0</v>
      </c>
      <c r="P49" s="49"/>
      <c r="Q49" s="24"/>
      <c r="R49" s="24"/>
      <c r="S49" s="45" t="e">
        <f t="shared" si="3"/>
        <v>#DIV/0!</v>
      </c>
      <c r="T49" s="45" t="e">
        <f t="shared" si="4"/>
        <v>#DIV/0!</v>
      </c>
      <c r="U49" s="45" t="e">
        <f t="shared" si="6"/>
        <v>#DIV/0!</v>
      </c>
      <c r="V49" s="45" t="e">
        <f t="shared" si="7"/>
        <v>#DIV/0!</v>
      </c>
    </row>
    <row r="50" spans="1:22" hidden="1" x14ac:dyDescent="0.25">
      <c r="A50" s="47" t="s">
        <v>27</v>
      </c>
      <c r="B50" s="27">
        <f t="shared" si="5"/>
        <v>0</v>
      </c>
      <c r="C50" s="24"/>
      <c r="D50" s="24"/>
      <c r="E50" s="24"/>
      <c r="F50" s="27">
        <f t="shared" si="0"/>
        <v>0</v>
      </c>
      <c r="G50" s="49"/>
      <c r="H50" s="49"/>
      <c r="I50" s="49"/>
      <c r="J50" s="27">
        <f t="shared" si="1"/>
        <v>0</v>
      </c>
      <c r="K50" s="49"/>
      <c r="L50" s="49"/>
      <c r="M50" s="49"/>
      <c r="N50" s="49"/>
      <c r="O50" s="27">
        <f t="shared" si="2"/>
        <v>0</v>
      </c>
      <c r="P50" s="49"/>
      <c r="Q50" s="24"/>
      <c r="R50" s="24"/>
      <c r="S50" s="45" t="e">
        <f t="shared" si="3"/>
        <v>#DIV/0!</v>
      </c>
      <c r="T50" s="45" t="e">
        <f t="shared" si="4"/>
        <v>#DIV/0!</v>
      </c>
      <c r="U50" s="45">
        <v>0</v>
      </c>
      <c r="V50" s="45" t="e">
        <f t="shared" si="7"/>
        <v>#DIV/0!</v>
      </c>
    </row>
    <row r="51" spans="1:22" s="46" customFormat="1" ht="15" customHeight="1" x14ac:dyDescent="0.2">
      <c r="A51" s="43" t="s">
        <v>33</v>
      </c>
      <c r="B51" s="27">
        <f t="shared" si="5"/>
        <v>0</v>
      </c>
      <c r="C51" s="27"/>
      <c r="D51" s="27"/>
      <c r="E51" s="27"/>
      <c r="F51" s="27">
        <f>G51+H51+I51</f>
        <v>434840</v>
      </c>
      <c r="G51" s="27"/>
      <c r="H51" s="27"/>
      <c r="I51" s="27">
        <v>434840</v>
      </c>
      <c r="J51" s="27">
        <f t="shared" si="1"/>
        <v>434633</v>
      </c>
      <c r="K51" s="27"/>
      <c r="L51" s="27"/>
      <c r="M51" s="27">
        <v>434633</v>
      </c>
      <c r="N51" s="27"/>
      <c r="O51" s="27">
        <f t="shared" si="2"/>
        <v>605000</v>
      </c>
      <c r="P51" s="56"/>
      <c r="Q51" s="27">
        <v>0</v>
      </c>
      <c r="R51" s="27">
        <v>605000</v>
      </c>
      <c r="S51" s="45" t="e">
        <f t="shared" si="3"/>
        <v>#DIV/0!</v>
      </c>
      <c r="T51" s="45">
        <f t="shared" si="4"/>
        <v>139.1316346242296</v>
      </c>
      <c r="U51" s="45">
        <f t="shared" ref="U51:U66" si="8">O51/J51*100</f>
        <v>139.19789799670065</v>
      </c>
      <c r="V51" s="45">
        <f t="shared" si="7"/>
        <v>99.952396283690547</v>
      </c>
    </row>
    <row r="52" spans="1:22" hidden="1" x14ac:dyDescent="0.25">
      <c r="A52" s="47" t="s">
        <v>24</v>
      </c>
      <c r="B52" s="27">
        <f t="shared" si="5"/>
        <v>0</v>
      </c>
      <c r="C52" s="24"/>
      <c r="D52" s="24"/>
      <c r="E52" s="24"/>
      <c r="F52" s="27">
        <f t="shared" si="0"/>
        <v>0</v>
      </c>
      <c r="G52" s="49"/>
      <c r="H52" s="49"/>
      <c r="I52" s="49"/>
      <c r="J52" s="27">
        <f t="shared" si="1"/>
        <v>0</v>
      </c>
      <c r="K52" s="49"/>
      <c r="L52" s="49"/>
      <c r="M52" s="49"/>
      <c r="N52" s="49"/>
      <c r="O52" s="27">
        <f t="shared" si="2"/>
        <v>0</v>
      </c>
      <c r="P52" s="49"/>
      <c r="Q52" s="24"/>
      <c r="R52" s="24"/>
      <c r="S52" s="45" t="e">
        <f t="shared" si="3"/>
        <v>#DIV/0!</v>
      </c>
      <c r="T52" s="45" t="e">
        <f t="shared" si="4"/>
        <v>#DIV/0!</v>
      </c>
      <c r="U52" s="45" t="e">
        <f t="shared" si="8"/>
        <v>#DIV/0!</v>
      </c>
      <c r="V52" s="45" t="e">
        <f t="shared" si="7"/>
        <v>#DIV/0!</v>
      </c>
    </row>
    <row r="53" spans="1:22" hidden="1" x14ac:dyDescent="0.25">
      <c r="A53" s="47" t="s">
        <v>25</v>
      </c>
      <c r="B53" s="27">
        <f t="shared" si="5"/>
        <v>0</v>
      </c>
      <c r="C53" s="24"/>
      <c r="D53" s="24"/>
      <c r="E53" s="24"/>
      <c r="F53" s="27">
        <f t="shared" si="0"/>
        <v>0</v>
      </c>
      <c r="G53" s="49"/>
      <c r="H53" s="49"/>
      <c r="I53" s="49"/>
      <c r="J53" s="27">
        <f t="shared" si="1"/>
        <v>0</v>
      </c>
      <c r="K53" s="49"/>
      <c r="L53" s="49"/>
      <c r="M53" s="49"/>
      <c r="N53" s="49"/>
      <c r="O53" s="27">
        <f t="shared" si="2"/>
        <v>0</v>
      </c>
      <c r="P53" s="49"/>
      <c r="Q53" s="24"/>
      <c r="R53" s="24"/>
      <c r="S53" s="45" t="e">
        <f t="shared" si="3"/>
        <v>#DIV/0!</v>
      </c>
      <c r="T53" s="45" t="e">
        <f t="shared" si="4"/>
        <v>#DIV/0!</v>
      </c>
      <c r="U53" s="45" t="e">
        <f t="shared" si="8"/>
        <v>#DIV/0!</v>
      </c>
      <c r="V53" s="45" t="e">
        <f t="shared" si="7"/>
        <v>#DIV/0!</v>
      </c>
    </row>
    <row r="54" spans="1:22" hidden="1" x14ac:dyDescent="0.25">
      <c r="A54" s="47" t="s">
        <v>26</v>
      </c>
      <c r="B54" s="27">
        <f t="shared" si="5"/>
        <v>0</v>
      </c>
      <c r="C54" s="24"/>
      <c r="D54" s="24"/>
      <c r="E54" s="24"/>
      <c r="F54" s="27">
        <f t="shared" si="0"/>
        <v>0</v>
      </c>
      <c r="G54" s="49"/>
      <c r="H54" s="49"/>
      <c r="I54" s="49"/>
      <c r="J54" s="27">
        <f t="shared" si="1"/>
        <v>0</v>
      </c>
      <c r="K54" s="49"/>
      <c r="L54" s="49"/>
      <c r="M54" s="49"/>
      <c r="N54" s="49"/>
      <c r="O54" s="27">
        <f t="shared" si="2"/>
        <v>0</v>
      </c>
      <c r="P54" s="49"/>
      <c r="Q54" s="24"/>
      <c r="R54" s="24"/>
      <c r="S54" s="45" t="e">
        <f t="shared" si="3"/>
        <v>#DIV/0!</v>
      </c>
      <c r="T54" s="45" t="e">
        <f t="shared" si="4"/>
        <v>#DIV/0!</v>
      </c>
      <c r="U54" s="45" t="e">
        <f t="shared" si="8"/>
        <v>#DIV/0!</v>
      </c>
      <c r="V54" s="45" t="e">
        <f t="shared" si="7"/>
        <v>#DIV/0!</v>
      </c>
    </row>
    <row r="55" spans="1:22" hidden="1" x14ac:dyDescent="0.25">
      <c r="A55" s="47" t="s">
        <v>27</v>
      </c>
      <c r="B55" s="27">
        <f t="shared" si="5"/>
        <v>0</v>
      </c>
      <c r="C55" s="24"/>
      <c r="D55" s="24"/>
      <c r="E55" s="24"/>
      <c r="F55" s="27">
        <f t="shared" si="0"/>
        <v>0</v>
      </c>
      <c r="G55" s="49"/>
      <c r="H55" s="49"/>
      <c r="I55" s="49"/>
      <c r="J55" s="27">
        <f t="shared" si="1"/>
        <v>0</v>
      </c>
      <c r="K55" s="49"/>
      <c r="L55" s="49"/>
      <c r="M55" s="49"/>
      <c r="N55" s="49"/>
      <c r="O55" s="27">
        <f t="shared" si="2"/>
        <v>0</v>
      </c>
      <c r="P55" s="49"/>
      <c r="Q55" s="24"/>
      <c r="R55" s="24"/>
      <c r="S55" s="45" t="e">
        <f t="shared" si="3"/>
        <v>#DIV/0!</v>
      </c>
      <c r="T55" s="45" t="e">
        <f t="shared" si="4"/>
        <v>#DIV/0!</v>
      </c>
      <c r="U55" s="45" t="e">
        <f t="shared" si="8"/>
        <v>#DIV/0!</v>
      </c>
      <c r="V55" s="45" t="e">
        <f t="shared" si="7"/>
        <v>#DIV/0!</v>
      </c>
    </row>
    <row r="56" spans="1:22" s="46" customFormat="1" ht="12.75" hidden="1" x14ac:dyDescent="0.2">
      <c r="A56" s="43"/>
      <c r="B56" s="27">
        <f t="shared" si="5"/>
        <v>0</v>
      </c>
      <c r="C56" s="27"/>
      <c r="D56" s="27"/>
      <c r="E56" s="27"/>
      <c r="F56" s="27">
        <f t="shared" si="0"/>
        <v>0</v>
      </c>
      <c r="G56" s="27"/>
      <c r="H56" s="27"/>
      <c r="I56" s="27"/>
      <c r="J56" s="27">
        <f t="shared" si="1"/>
        <v>0</v>
      </c>
      <c r="K56" s="27"/>
      <c r="L56" s="27"/>
      <c r="M56" s="27"/>
      <c r="N56" s="27"/>
      <c r="O56" s="27">
        <f t="shared" si="2"/>
        <v>0</v>
      </c>
      <c r="P56" s="27"/>
      <c r="Q56" s="27"/>
      <c r="R56" s="27"/>
      <c r="S56" s="45" t="e">
        <f t="shared" si="3"/>
        <v>#DIV/0!</v>
      </c>
      <c r="T56" s="45" t="e">
        <f t="shared" si="4"/>
        <v>#DIV/0!</v>
      </c>
      <c r="U56" s="45" t="e">
        <f t="shared" si="8"/>
        <v>#DIV/0!</v>
      </c>
      <c r="V56" s="45" t="e">
        <f t="shared" si="7"/>
        <v>#DIV/0!</v>
      </c>
    </row>
    <row r="57" spans="1:22" hidden="1" x14ac:dyDescent="0.25">
      <c r="A57" s="47" t="s">
        <v>24</v>
      </c>
      <c r="B57" s="27">
        <f t="shared" si="5"/>
        <v>0</v>
      </c>
      <c r="C57" s="24"/>
      <c r="D57" s="24"/>
      <c r="E57" s="24"/>
      <c r="F57" s="27">
        <f t="shared" si="0"/>
        <v>0</v>
      </c>
      <c r="G57" s="49"/>
      <c r="H57" s="49"/>
      <c r="I57" s="49"/>
      <c r="J57" s="27">
        <f t="shared" si="1"/>
        <v>0</v>
      </c>
      <c r="K57" s="49"/>
      <c r="L57" s="49"/>
      <c r="M57" s="49"/>
      <c r="N57" s="49"/>
      <c r="O57" s="27">
        <f t="shared" si="2"/>
        <v>0</v>
      </c>
      <c r="P57" s="49"/>
      <c r="Q57" s="24"/>
      <c r="R57" s="24"/>
      <c r="S57" s="45" t="e">
        <f t="shared" si="3"/>
        <v>#DIV/0!</v>
      </c>
      <c r="T57" s="45" t="e">
        <f t="shared" si="4"/>
        <v>#DIV/0!</v>
      </c>
      <c r="U57" s="45" t="e">
        <f t="shared" si="8"/>
        <v>#DIV/0!</v>
      </c>
      <c r="V57" s="45" t="e">
        <f t="shared" si="7"/>
        <v>#DIV/0!</v>
      </c>
    </row>
    <row r="58" spans="1:22" hidden="1" x14ac:dyDescent="0.25">
      <c r="A58" s="47" t="s">
        <v>25</v>
      </c>
      <c r="B58" s="27">
        <f t="shared" si="5"/>
        <v>0</v>
      </c>
      <c r="C58" s="24"/>
      <c r="D58" s="24"/>
      <c r="E58" s="24"/>
      <c r="F58" s="27">
        <f t="shared" si="0"/>
        <v>0</v>
      </c>
      <c r="G58" s="49"/>
      <c r="H58" s="49"/>
      <c r="I58" s="49"/>
      <c r="J58" s="27">
        <f t="shared" si="1"/>
        <v>0</v>
      </c>
      <c r="K58" s="49"/>
      <c r="L58" s="49"/>
      <c r="M58" s="49"/>
      <c r="N58" s="49"/>
      <c r="O58" s="27">
        <f t="shared" si="2"/>
        <v>0</v>
      </c>
      <c r="P58" s="49"/>
      <c r="Q58" s="24"/>
      <c r="R58" s="24"/>
      <c r="S58" s="45" t="e">
        <f t="shared" si="3"/>
        <v>#DIV/0!</v>
      </c>
      <c r="T58" s="45" t="e">
        <f t="shared" si="4"/>
        <v>#DIV/0!</v>
      </c>
      <c r="U58" s="45" t="e">
        <f t="shared" si="8"/>
        <v>#DIV/0!</v>
      </c>
      <c r="V58" s="45" t="e">
        <f t="shared" si="7"/>
        <v>#DIV/0!</v>
      </c>
    </row>
    <row r="59" spans="1:22" hidden="1" x14ac:dyDescent="0.25">
      <c r="A59" s="47" t="s">
        <v>26</v>
      </c>
      <c r="B59" s="27">
        <f t="shared" si="5"/>
        <v>0</v>
      </c>
      <c r="C59" s="24"/>
      <c r="D59" s="24"/>
      <c r="E59" s="24"/>
      <c r="F59" s="27">
        <f t="shared" si="0"/>
        <v>0</v>
      </c>
      <c r="G59" s="49"/>
      <c r="H59" s="49"/>
      <c r="I59" s="49"/>
      <c r="J59" s="27">
        <f t="shared" si="1"/>
        <v>0</v>
      </c>
      <c r="K59" s="49"/>
      <c r="L59" s="49"/>
      <c r="M59" s="49"/>
      <c r="N59" s="49"/>
      <c r="O59" s="27">
        <f t="shared" si="2"/>
        <v>0</v>
      </c>
      <c r="P59" s="49"/>
      <c r="Q59" s="24"/>
      <c r="R59" s="24"/>
      <c r="S59" s="45" t="e">
        <f t="shared" si="3"/>
        <v>#DIV/0!</v>
      </c>
      <c r="T59" s="45" t="e">
        <f t="shared" si="4"/>
        <v>#DIV/0!</v>
      </c>
      <c r="U59" s="45" t="e">
        <f t="shared" si="8"/>
        <v>#DIV/0!</v>
      </c>
      <c r="V59" s="45" t="e">
        <f t="shared" si="7"/>
        <v>#DIV/0!</v>
      </c>
    </row>
    <row r="60" spans="1:22" hidden="1" x14ac:dyDescent="0.25">
      <c r="A60" s="47" t="s">
        <v>27</v>
      </c>
      <c r="B60" s="27">
        <f t="shared" si="5"/>
        <v>0</v>
      </c>
      <c r="C60" s="24"/>
      <c r="D60" s="24"/>
      <c r="E60" s="24"/>
      <c r="F60" s="27">
        <f t="shared" si="0"/>
        <v>0</v>
      </c>
      <c r="G60" s="49"/>
      <c r="H60" s="49"/>
      <c r="I60" s="49"/>
      <c r="J60" s="27">
        <f t="shared" si="1"/>
        <v>0</v>
      </c>
      <c r="K60" s="49"/>
      <c r="L60" s="49"/>
      <c r="M60" s="49"/>
      <c r="N60" s="49"/>
      <c r="O60" s="27">
        <f t="shared" si="2"/>
        <v>0</v>
      </c>
      <c r="P60" s="49"/>
      <c r="Q60" s="24"/>
      <c r="R60" s="24"/>
      <c r="S60" s="45" t="e">
        <f t="shared" si="3"/>
        <v>#DIV/0!</v>
      </c>
      <c r="T60" s="45" t="e">
        <f t="shared" si="4"/>
        <v>#DIV/0!</v>
      </c>
      <c r="U60" s="45" t="e">
        <f t="shared" si="8"/>
        <v>#DIV/0!</v>
      </c>
      <c r="V60" s="45" t="e">
        <f t="shared" si="7"/>
        <v>#DIV/0!</v>
      </c>
    </row>
    <row r="61" spans="1:22" s="46" customFormat="1" ht="14.25" hidden="1" customHeight="1" x14ac:dyDescent="0.2">
      <c r="A61" s="43"/>
      <c r="B61" s="27">
        <f t="shared" si="5"/>
        <v>0</v>
      </c>
      <c r="C61" s="27"/>
      <c r="D61" s="27"/>
      <c r="E61" s="27"/>
      <c r="F61" s="27">
        <f t="shared" si="0"/>
        <v>0</v>
      </c>
      <c r="G61" s="27"/>
      <c r="H61" s="27"/>
      <c r="I61" s="27"/>
      <c r="J61" s="27">
        <f t="shared" si="1"/>
        <v>0</v>
      </c>
      <c r="K61" s="27"/>
      <c r="L61" s="27"/>
      <c r="M61" s="27"/>
      <c r="N61" s="27"/>
      <c r="O61" s="27">
        <f t="shared" si="2"/>
        <v>0</v>
      </c>
      <c r="P61" s="27"/>
      <c r="Q61" s="27"/>
      <c r="R61" s="27"/>
      <c r="S61" s="45" t="e">
        <f t="shared" si="3"/>
        <v>#DIV/0!</v>
      </c>
      <c r="T61" s="45" t="e">
        <f t="shared" si="4"/>
        <v>#DIV/0!</v>
      </c>
      <c r="U61" s="45" t="e">
        <f t="shared" si="8"/>
        <v>#DIV/0!</v>
      </c>
      <c r="V61" s="45" t="e">
        <f t="shared" si="7"/>
        <v>#DIV/0!</v>
      </c>
    </row>
    <row r="62" spans="1:22" hidden="1" x14ac:dyDescent="0.25">
      <c r="A62" s="47" t="s">
        <v>24</v>
      </c>
      <c r="B62" s="27">
        <f t="shared" si="5"/>
        <v>0</v>
      </c>
      <c r="C62" s="24"/>
      <c r="D62" s="24"/>
      <c r="E62" s="24"/>
      <c r="F62" s="27">
        <f t="shared" si="0"/>
        <v>0</v>
      </c>
      <c r="G62" s="49"/>
      <c r="H62" s="49"/>
      <c r="I62" s="49"/>
      <c r="J62" s="27">
        <f t="shared" si="1"/>
        <v>0</v>
      </c>
      <c r="K62" s="49"/>
      <c r="L62" s="49"/>
      <c r="M62" s="49"/>
      <c r="N62" s="49"/>
      <c r="O62" s="27">
        <f t="shared" si="2"/>
        <v>0</v>
      </c>
      <c r="P62" s="49"/>
      <c r="Q62" s="24"/>
      <c r="R62" s="24"/>
      <c r="S62" s="45" t="e">
        <f t="shared" si="3"/>
        <v>#DIV/0!</v>
      </c>
      <c r="T62" s="45" t="e">
        <f t="shared" si="4"/>
        <v>#DIV/0!</v>
      </c>
      <c r="U62" s="45" t="e">
        <f t="shared" si="8"/>
        <v>#DIV/0!</v>
      </c>
      <c r="V62" s="45" t="e">
        <f t="shared" si="7"/>
        <v>#DIV/0!</v>
      </c>
    </row>
    <row r="63" spans="1:22" hidden="1" x14ac:dyDescent="0.25">
      <c r="A63" s="47" t="s">
        <v>25</v>
      </c>
      <c r="B63" s="27">
        <f t="shared" si="5"/>
        <v>0</v>
      </c>
      <c r="C63" s="24"/>
      <c r="D63" s="24"/>
      <c r="E63" s="24"/>
      <c r="F63" s="27">
        <f t="shared" si="0"/>
        <v>0</v>
      </c>
      <c r="G63" s="49"/>
      <c r="H63" s="49"/>
      <c r="I63" s="49"/>
      <c r="J63" s="27">
        <f t="shared" si="1"/>
        <v>0</v>
      </c>
      <c r="K63" s="49"/>
      <c r="L63" s="49"/>
      <c r="M63" s="49"/>
      <c r="N63" s="49"/>
      <c r="O63" s="27">
        <f t="shared" si="2"/>
        <v>0</v>
      </c>
      <c r="P63" s="49"/>
      <c r="Q63" s="24"/>
      <c r="R63" s="24"/>
      <c r="S63" s="45" t="e">
        <f t="shared" si="3"/>
        <v>#DIV/0!</v>
      </c>
      <c r="T63" s="45" t="e">
        <f t="shared" si="4"/>
        <v>#DIV/0!</v>
      </c>
      <c r="U63" s="45" t="e">
        <f t="shared" si="8"/>
        <v>#DIV/0!</v>
      </c>
      <c r="V63" s="45" t="e">
        <f t="shared" si="7"/>
        <v>#DIV/0!</v>
      </c>
    </row>
    <row r="64" spans="1:22" hidden="1" x14ac:dyDescent="0.25">
      <c r="A64" s="47" t="s">
        <v>26</v>
      </c>
      <c r="B64" s="27">
        <f t="shared" si="5"/>
        <v>0</v>
      </c>
      <c r="C64" s="24"/>
      <c r="D64" s="24"/>
      <c r="E64" s="24"/>
      <c r="F64" s="27">
        <f t="shared" si="0"/>
        <v>0</v>
      </c>
      <c r="G64" s="49"/>
      <c r="H64" s="49"/>
      <c r="I64" s="49"/>
      <c r="J64" s="27">
        <f t="shared" si="1"/>
        <v>0</v>
      </c>
      <c r="K64" s="49"/>
      <c r="L64" s="49"/>
      <c r="M64" s="49"/>
      <c r="N64" s="49"/>
      <c r="O64" s="27">
        <f t="shared" si="2"/>
        <v>0</v>
      </c>
      <c r="P64" s="49"/>
      <c r="Q64" s="24"/>
      <c r="R64" s="24"/>
      <c r="S64" s="45" t="e">
        <f t="shared" si="3"/>
        <v>#DIV/0!</v>
      </c>
      <c r="T64" s="45" t="e">
        <f t="shared" si="4"/>
        <v>#DIV/0!</v>
      </c>
      <c r="U64" s="45" t="e">
        <f t="shared" si="8"/>
        <v>#DIV/0!</v>
      </c>
      <c r="V64" s="45" t="e">
        <f t="shared" si="7"/>
        <v>#DIV/0!</v>
      </c>
    </row>
    <row r="65" spans="1:22" hidden="1" x14ac:dyDescent="0.25">
      <c r="A65" s="47" t="s">
        <v>27</v>
      </c>
      <c r="B65" s="27">
        <f t="shared" si="5"/>
        <v>0</v>
      </c>
      <c r="C65" s="24"/>
      <c r="D65" s="24"/>
      <c r="E65" s="24"/>
      <c r="F65" s="27">
        <f t="shared" si="0"/>
        <v>0</v>
      </c>
      <c r="G65" s="49"/>
      <c r="H65" s="49"/>
      <c r="I65" s="49"/>
      <c r="J65" s="27">
        <f t="shared" si="1"/>
        <v>0</v>
      </c>
      <c r="K65" s="49"/>
      <c r="L65" s="49"/>
      <c r="M65" s="49"/>
      <c r="N65" s="49"/>
      <c r="O65" s="27">
        <f t="shared" si="2"/>
        <v>0</v>
      </c>
      <c r="P65" s="49"/>
      <c r="Q65" s="24"/>
      <c r="R65" s="24"/>
      <c r="S65" s="45" t="e">
        <f t="shared" si="3"/>
        <v>#DIV/0!</v>
      </c>
      <c r="T65" s="45" t="e">
        <f t="shared" si="4"/>
        <v>#DIV/0!</v>
      </c>
      <c r="U65" s="45" t="e">
        <f t="shared" si="8"/>
        <v>#DIV/0!</v>
      </c>
      <c r="V65" s="45" t="e">
        <f t="shared" si="7"/>
        <v>#DIV/0!</v>
      </c>
    </row>
    <row r="66" spans="1:22" ht="39" x14ac:dyDescent="0.25">
      <c r="A66" s="43" t="s">
        <v>34</v>
      </c>
      <c r="B66" s="27"/>
      <c r="C66" s="24"/>
      <c r="D66" s="24"/>
      <c r="E66" s="24"/>
      <c r="F66" s="27">
        <f>G66+H66+I66</f>
        <v>2469247</v>
      </c>
      <c r="G66" s="57">
        <v>2362847</v>
      </c>
      <c r="H66" s="57">
        <v>3600</v>
      </c>
      <c r="I66" s="57">
        <v>102800</v>
      </c>
      <c r="J66" s="27">
        <f t="shared" si="1"/>
        <v>2162394</v>
      </c>
      <c r="K66" s="57">
        <v>2058804</v>
      </c>
      <c r="L66" s="57">
        <v>790</v>
      </c>
      <c r="M66" s="57">
        <v>102800</v>
      </c>
      <c r="N66" s="49"/>
      <c r="O66" s="27">
        <f t="shared" si="2"/>
        <v>1177891</v>
      </c>
      <c r="P66" s="58">
        <v>1037542</v>
      </c>
      <c r="Q66" s="59">
        <v>7539</v>
      </c>
      <c r="R66" s="59">
        <v>132810</v>
      </c>
      <c r="S66" s="45"/>
      <c r="T66" s="45">
        <f t="shared" si="4"/>
        <v>47.70243722073976</v>
      </c>
      <c r="U66" s="45">
        <f t="shared" si="8"/>
        <v>54.471618030756652</v>
      </c>
      <c r="V66" s="45">
        <f t="shared" si="7"/>
        <v>87.573013149352818</v>
      </c>
    </row>
    <row r="67" spans="1:22" s="46" customFormat="1" ht="15" customHeight="1" x14ac:dyDescent="0.2">
      <c r="A67" s="43" t="s">
        <v>35</v>
      </c>
      <c r="B67" s="27">
        <f t="shared" si="5"/>
        <v>0</v>
      </c>
      <c r="C67" s="27"/>
      <c r="D67" s="27"/>
      <c r="E67" s="27"/>
      <c r="F67" s="27">
        <f>G67+H67+I67</f>
        <v>487266</v>
      </c>
      <c r="G67" s="27">
        <v>438499</v>
      </c>
      <c r="H67" s="27">
        <v>48767</v>
      </c>
      <c r="I67" s="27"/>
      <c r="J67" s="27">
        <f t="shared" si="1"/>
        <v>436463</v>
      </c>
      <c r="K67" s="27">
        <v>408498</v>
      </c>
      <c r="L67" s="27">
        <v>27965</v>
      </c>
      <c r="M67" s="27"/>
      <c r="N67" s="27"/>
      <c r="O67" s="27">
        <f t="shared" si="2"/>
        <v>360741</v>
      </c>
      <c r="P67" s="27">
        <v>294025</v>
      </c>
      <c r="Q67" s="27">
        <v>66716</v>
      </c>
      <c r="R67" s="27">
        <v>0</v>
      </c>
      <c r="S67" s="45" t="e">
        <f t="shared" si="3"/>
        <v>#DIV/0!</v>
      </c>
      <c r="T67" s="45">
        <f t="shared" si="4"/>
        <v>74.033690017362176</v>
      </c>
      <c r="U67" s="45">
        <f t="shared" si="6"/>
        <v>82.650992180322262</v>
      </c>
      <c r="V67" s="45">
        <f t="shared" si="7"/>
        <v>89.57386725115235</v>
      </c>
    </row>
    <row r="68" spans="1:22" hidden="1" x14ac:dyDescent="0.25">
      <c r="A68" s="47" t="s">
        <v>24</v>
      </c>
      <c r="B68" s="27">
        <f t="shared" si="5"/>
        <v>0</v>
      </c>
      <c r="C68" s="24"/>
      <c r="D68" s="24"/>
      <c r="E68" s="24"/>
      <c r="F68" s="27">
        <f t="shared" si="0"/>
        <v>0</v>
      </c>
      <c r="G68" s="49"/>
      <c r="H68" s="49"/>
      <c r="I68" s="49"/>
      <c r="J68" s="27">
        <f t="shared" si="1"/>
        <v>0</v>
      </c>
      <c r="K68" s="49"/>
      <c r="L68" s="49"/>
      <c r="M68" s="49"/>
      <c r="N68" s="49"/>
      <c r="O68" s="27">
        <f t="shared" si="2"/>
        <v>82416</v>
      </c>
      <c r="P68" s="49"/>
      <c r="Q68" s="24">
        <f>SUM(Q13:Q67)</f>
        <v>82416</v>
      </c>
      <c r="R68" s="24"/>
      <c r="S68" s="45" t="e">
        <f t="shared" si="3"/>
        <v>#DIV/0!</v>
      </c>
      <c r="T68" s="45" t="e">
        <f t="shared" si="4"/>
        <v>#DIV/0!</v>
      </c>
      <c r="U68" s="45" t="e">
        <f t="shared" si="6"/>
        <v>#DIV/0!</v>
      </c>
      <c r="V68" s="45" t="e">
        <f t="shared" si="7"/>
        <v>#DIV/0!</v>
      </c>
    </row>
    <row r="69" spans="1:22" hidden="1" x14ac:dyDescent="0.25">
      <c r="A69" s="47" t="s">
        <v>25</v>
      </c>
      <c r="B69" s="27">
        <f t="shared" si="5"/>
        <v>0</v>
      </c>
      <c r="C69" s="24"/>
      <c r="D69" s="24"/>
      <c r="E69" s="24"/>
      <c r="F69" s="27">
        <f t="shared" si="0"/>
        <v>0</v>
      </c>
      <c r="G69" s="49"/>
      <c r="H69" s="49"/>
      <c r="I69" s="49"/>
      <c r="J69" s="27">
        <f t="shared" si="1"/>
        <v>0</v>
      </c>
      <c r="K69" s="49"/>
      <c r="L69" s="49"/>
      <c r="M69" s="49"/>
      <c r="N69" s="49"/>
      <c r="O69" s="27">
        <f t="shared" si="2"/>
        <v>0</v>
      </c>
      <c r="P69" s="49"/>
      <c r="Q69" s="24"/>
      <c r="R69" s="24"/>
      <c r="S69" s="45" t="e">
        <f t="shared" si="3"/>
        <v>#DIV/0!</v>
      </c>
      <c r="T69" s="45" t="e">
        <f t="shared" si="4"/>
        <v>#DIV/0!</v>
      </c>
      <c r="U69" s="45" t="e">
        <f t="shared" si="6"/>
        <v>#DIV/0!</v>
      </c>
      <c r="V69" s="45" t="e">
        <f t="shared" si="7"/>
        <v>#DIV/0!</v>
      </c>
    </row>
    <row r="70" spans="1:22" hidden="1" x14ac:dyDescent="0.25">
      <c r="A70" s="47" t="s">
        <v>26</v>
      </c>
      <c r="B70" s="27">
        <f t="shared" si="5"/>
        <v>107496</v>
      </c>
      <c r="C70" s="24">
        <v>98496</v>
      </c>
      <c r="D70" s="24">
        <v>9000</v>
      </c>
      <c r="E70" s="24"/>
      <c r="F70" s="27">
        <f t="shared" si="0"/>
        <v>108996</v>
      </c>
      <c r="G70" s="49">
        <v>98496</v>
      </c>
      <c r="H70" s="49">
        <v>10500</v>
      </c>
      <c r="I70" s="49"/>
      <c r="J70" s="27">
        <f t="shared" si="1"/>
        <v>107738</v>
      </c>
      <c r="K70" s="49">
        <v>98093</v>
      </c>
      <c r="L70" s="49">
        <v>9645</v>
      </c>
      <c r="M70" s="49"/>
      <c r="N70" s="49"/>
      <c r="O70" s="27">
        <f t="shared" si="2"/>
        <v>0</v>
      </c>
      <c r="P70" s="49"/>
      <c r="Q70" s="24"/>
      <c r="R70" s="24"/>
      <c r="S70" s="45">
        <f t="shared" si="3"/>
        <v>0</v>
      </c>
      <c r="T70" s="45">
        <f t="shared" si="4"/>
        <v>0</v>
      </c>
      <c r="U70" s="45">
        <f t="shared" si="6"/>
        <v>0</v>
      </c>
      <c r="V70" s="45">
        <f t="shared" si="7"/>
        <v>98.845829204741449</v>
      </c>
    </row>
    <row r="71" spans="1:22" hidden="1" x14ac:dyDescent="0.25">
      <c r="A71" s="47" t="s">
        <v>27</v>
      </c>
      <c r="B71" s="27">
        <f t="shared" si="5"/>
        <v>10944</v>
      </c>
      <c r="C71" s="24">
        <v>10944</v>
      </c>
      <c r="D71" s="24"/>
      <c r="E71" s="24"/>
      <c r="F71" s="27">
        <f t="shared" si="0"/>
        <v>10944</v>
      </c>
      <c r="G71" s="49">
        <v>10944</v>
      </c>
      <c r="H71" s="49"/>
      <c r="I71" s="49"/>
      <c r="J71" s="27">
        <f t="shared" si="1"/>
        <v>0</v>
      </c>
      <c r="K71" s="49"/>
      <c r="L71" s="49"/>
      <c r="M71" s="49"/>
      <c r="N71" s="49"/>
      <c r="O71" s="27">
        <f t="shared" si="2"/>
        <v>0</v>
      </c>
      <c r="P71" s="49"/>
      <c r="Q71" s="24"/>
      <c r="R71" s="24"/>
      <c r="S71" s="45">
        <f t="shared" si="3"/>
        <v>0</v>
      </c>
      <c r="T71" s="45">
        <f t="shared" si="4"/>
        <v>0</v>
      </c>
      <c r="U71" s="45">
        <v>0</v>
      </c>
      <c r="V71" s="45">
        <f t="shared" si="7"/>
        <v>0</v>
      </c>
    </row>
    <row r="72" spans="1:22" ht="15" customHeight="1" x14ac:dyDescent="0.25">
      <c r="A72" s="60" t="s">
        <v>36</v>
      </c>
      <c r="B72" s="27" t="e">
        <f>C72+D72+E72</f>
        <v>#REF!</v>
      </c>
      <c r="C72" s="27" t="e">
        <f>C13+C18+#REF!+C30+#REF!+C37+#REF!+C46+C51+C56+C61+C67</f>
        <v>#REF!</v>
      </c>
      <c r="D72" s="27" t="e">
        <f>D13+D18+#REF!+D30+#REF!+D37+#REF!+D46+D51+D56+D61+D67</f>
        <v>#REF!</v>
      </c>
      <c r="E72" s="27" t="e">
        <f>E13+E18+#REF!+E30+#REF!+E37+#REF!+E46+E51+E56+E61+E67</f>
        <v>#REF!</v>
      </c>
      <c r="F72" s="27">
        <f>G72+H72+I72</f>
        <v>24449587</v>
      </c>
      <c r="G72" s="27">
        <f>G13+G18+G30+G37+G46+G51+G61+G67+G66</f>
        <v>13274980</v>
      </c>
      <c r="H72" s="27">
        <f>H13+H18+H30+H37+H46+H51+H61+H67+H66</f>
        <v>58554</v>
      </c>
      <c r="I72" s="27">
        <f>I13+I18+I30+I37+I46+I51+I61+I67+I66</f>
        <v>11116053</v>
      </c>
      <c r="J72" s="27">
        <f>K72+L72+M72</f>
        <v>18897622</v>
      </c>
      <c r="K72" s="27">
        <f>K13+K18+K30+K37+K46+K51+K61+K67+K66</f>
        <v>11784829</v>
      </c>
      <c r="L72" s="27">
        <f>L13+L18+L30+L37+L46+L51+L56+L61+L67+L66</f>
        <v>34942</v>
      </c>
      <c r="M72" s="27">
        <f>M13+M18+M30+M37+M46+M51+M56+M61+M67+M66</f>
        <v>7077851</v>
      </c>
      <c r="N72" s="27"/>
      <c r="O72" s="27">
        <f>P72+Q72+R72</f>
        <v>26079798</v>
      </c>
      <c r="P72" s="27">
        <f>SUM(P13:P71)</f>
        <v>11309724</v>
      </c>
      <c r="Q72" s="27">
        <f>SUM(Q68)</f>
        <v>82416</v>
      </c>
      <c r="R72" s="27">
        <f>R13+R18+R30+R37+R46+R51+R56+R61+R67+R66</f>
        <v>14687658</v>
      </c>
      <c r="S72" s="45" t="e">
        <f>O72/B72*100</f>
        <v>#REF!</v>
      </c>
      <c r="T72" s="45">
        <f>O72/F72*100</f>
        <v>106.66764227960171</v>
      </c>
      <c r="U72" s="45">
        <f>O72/J72*100</f>
        <v>138.00571309977522</v>
      </c>
      <c r="V72" s="45">
        <f t="shared" si="7"/>
        <v>77.292193115572871</v>
      </c>
    </row>
    <row r="73" spans="1:22" hidden="1" x14ac:dyDescent="0.25">
      <c r="A73" s="61" t="s">
        <v>37</v>
      </c>
      <c r="B73" s="62">
        <f>C73+D73+E73</f>
        <v>0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3"/>
      <c r="O73" s="62">
        <f>P73+Q73+R73</f>
        <v>82416</v>
      </c>
      <c r="P73" s="27"/>
      <c r="Q73" s="62">
        <f>SUM(Q72)</f>
        <v>82416</v>
      </c>
      <c r="R73" s="62"/>
      <c r="S73" s="45" t="e">
        <f>O73/B73*100</f>
        <v>#DIV/0!</v>
      </c>
      <c r="T73" s="45" t="e">
        <f>O73/F73*100</f>
        <v>#DIV/0!</v>
      </c>
      <c r="U73" s="45" t="e">
        <f>O73/J73*100</f>
        <v>#DIV/0!</v>
      </c>
    </row>
    <row r="74" spans="1:22" hidden="1" x14ac:dyDescent="0.25">
      <c r="A74" s="61" t="s">
        <v>38</v>
      </c>
      <c r="B74" s="62">
        <f>C74+D74+E74</f>
        <v>0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3"/>
      <c r="O74" s="62">
        <f>P74+Q74+R74</f>
        <v>0</v>
      </c>
      <c r="P74" s="27"/>
      <c r="Q74" s="62"/>
      <c r="R74" s="62"/>
      <c r="S74" s="45" t="e">
        <f>O74/B74*100</f>
        <v>#DIV/0!</v>
      </c>
      <c r="T74" s="45">
        <v>0</v>
      </c>
      <c r="U74" s="45">
        <v>0</v>
      </c>
    </row>
    <row r="75" spans="1:22" hidden="1" x14ac:dyDescent="0.25">
      <c r="A75" s="64" t="s">
        <v>39</v>
      </c>
      <c r="B75" s="62" t="e">
        <f>C75+D75+E75</f>
        <v>#REF!</v>
      </c>
      <c r="C75" s="62" t="e">
        <f>C72+C74</f>
        <v>#REF!</v>
      </c>
      <c r="D75" s="62" t="e">
        <f t="shared" ref="D75:R75" si="9">D72+D74</f>
        <v>#REF!</v>
      </c>
      <c r="E75" s="62" t="e">
        <f t="shared" si="9"/>
        <v>#REF!</v>
      </c>
      <c r="F75" s="62">
        <f t="shared" si="9"/>
        <v>24449587</v>
      </c>
      <c r="G75" s="62">
        <f t="shared" si="9"/>
        <v>13274980</v>
      </c>
      <c r="H75" s="62">
        <f t="shared" si="9"/>
        <v>58554</v>
      </c>
      <c r="I75" s="62">
        <f t="shared" si="9"/>
        <v>11116053</v>
      </c>
      <c r="J75" s="62">
        <f t="shared" si="9"/>
        <v>18897622</v>
      </c>
      <c r="K75" s="62">
        <f t="shared" si="9"/>
        <v>11784829</v>
      </c>
      <c r="L75" s="62">
        <f t="shared" si="9"/>
        <v>34942</v>
      </c>
      <c r="M75" s="62">
        <f t="shared" si="9"/>
        <v>7077851</v>
      </c>
      <c r="N75" s="62">
        <f t="shared" si="9"/>
        <v>0</v>
      </c>
      <c r="O75" s="62">
        <f>O72+O74</f>
        <v>26079798</v>
      </c>
      <c r="P75" s="27">
        <f t="shared" si="9"/>
        <v>11309724</v>
      </c>
      <c r="Q75" s="62">
        <f t="shared" si="9"/>
        <v>82416</v>
      </c>
      <c r="R75" s="62">
        <f t="shared" si="9"/>
        <v>14687658</v>
      </c>
      <c r="S75" s="45" t="e">
        <f>O75/B75*100</f>
        <v>#REF!</v>
      </c>
      <c r="T75" s="45">
        <f>O75/F75*100</f>
        <v>106.66764227960171</v>
      </c>
      <c r="U75" s="45">
        <f>O75/J75*100</f>
        <v>138.00571309977522</v>
      </c>
    </row>
    <row r="76" spans="1:22" x14ac:dyDescent="0.25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7"/>
      <c r="Q76" s="66"/>
      <c r="R76" s="66"/>
      <c r="S76" s="68"/>
      <c r="T76" s="68"/>
      <c r="U76" s="68"/>
    </row>
    <row r="77" spans="1:22" x14ac:dyDescent="0.25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7"/>
      <c r="Q77" s="66"/>
      <c r="R77" s="66"/>
      <c r="S77" s="68"/>
      <c r="T77" s="68"/>
      <c r="U77" s="68"/>
    </row>
    <row r="78" spans="1:22" ht="15" customHeight="1" x14ac:dyDescent="0.25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7"/>
      <c r="M78" s="66"/>
      <c r="N78" s="66"/>
      <c r="O78" s="66"/>
      <c r="P78" s="69"/>
      <c r="Q78" s="66"/>
      <c r="R78" s="66"/>
      <c r="S78" s="68"/>
      <c r="T78" s="68"/>
      <c r="U78" s="68"/>
    </row>
    <row r="79" spans="1:22" x14ac:dyDescent="0.25">
      <c r="A79" s="65"/>
      <c r="B79" s="66"/>
      <c r="C79" s="66"/>
      <c r="D79" s="66"/>
      <c r="L79" s="66"/>
      <c r="M79" s="66"/>
      <c r="N79" s="66"/>
      <c r="O79" s="66"/>
      <c r="P79" s="67"/>
      <c r="Q79" s="66"/>
      <c r="R79" s="66"/>
      <c r="U79" s="68"/>
    </row>
    <row r="81" spans="1:15" x14ac:dyDescent="0.25">
      <c r="A81" t="s">
        <v>40</v>
      </c>
      <c r="O81" t="s">
        <v>41</v>
      </c>
    </row>
    <row r="82" spans="1:15" x14ac:dyDescent="0.25">
      <c r="A82" t="s">
        <v>42</v>
      </c>
      <c r="O82" t="s">
        <v>43</v>
      </c>
    </row>
    <row r="86" spans="1:15" x14ac:dyDescent="0.25">
      <c r="A86" s="70"/>
    </row>
    <row r="87" spans="1:15" x14ac:dyDescent="0.25">
      <c r="A87" s="70"/>
    </row>
    <row r="88" spans="1:15" x14ac:dyDescent="0.25">
      <c r="A88" s="70"/>
    </row>
  </sheetData>
  <mergeCells count="7">
    <mergeCell ref="A6:U6"/>
    <mergeCell ref="A7:U7"/>
    <mergeCell ref="B9:N9"/>
    <mergeCell ref="O9:R9"/>
    <mergeCell ref="B10:E10"/>
    <mergeCell ref="F10:I10"/>
    <mergeCell ref="J10: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User-A</dc:creator>
  <cp:lastModifiedBy>User-A</cp:lastModifiedBy>
  <dcterms:created xsi:type="dcterms:W3CDTF">2023-08-10T08:57:10Z</dcterms:created>
  <dcterms:modified xsi:type="dcterms:W3CDTF">2023-08-10T08:58:08Z</dcterms:modified>
</cp:coreProperties>
</file>